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108" windowWidth="14808" windowHeight="8016"/>
  </bookViews>
  <sheets>
    <sheet name="1.Introduction" sheetId="10" r:id="rId1"/>
    <sheet name="2. Inputs" sheetId="1" r:id="rId2"/>
    <sheet name="3. Budget" sheetId="9" r:id="rId3"/>
    <sheet name="prev &amp; prob" sheetId="12" state="hidden" r:id="rId4"/>
    <sheet name="prev &amp; prob (#)" sheetId="14" state="hidden" r:id="rId5"/>
  </sheets>
  <definedNames>
    <definedName name="_xlnm.Print_Area" localSheetId="2">'3. Budget'!$A$1:$M$32</definedName>
    <definedName name="_xlnm.Print_Titles" localSheetId="1">'2. Inputs'!$B:$D,'2. Inputs'!$2:$2</definedName>
    <definedName name="_xlnm.Print_Titles" localSheetId="2">'3. Budget'!$B:$D,'3. Budget'!$2:$2</definedName>
  </definedNames>
  <calcPr calcId="152511"/>
</workbook>
</file>

<file path=xl/calcChain.xml><?xml version="1.0" encoding="utf-8"?>
<calcChain xmlns="http://schemas.openxmlformats.org/spreadsheetml/2006/main">
  <c r="F23" i="9" l="1"/>
  <c r="H23" i="9" s="1"/>
  <c r="F14" i="9"/>
  <c r="H14" i="9" s="1"/>
  <c r="J14" i="9" s="1"/>
  <c r="F13" i="9"/>
  <c r="AD19" i="14"/>
  <c r="AC19" i="14"/>
  <c r="AB19" i="14"/>
  <c r="AD18" i="14"/>
  <c r="AC18" i="14"/>
  <c r="AB18" i="14"/>
  <c r="AD16" i="14"/>
  <c r="AC16" i="14"/>
  <c r="AB16" i="14"/>
  <c r="AD15" i="14"/>
  <c r="AC15" i="14"/>
  <c r="AB15" i="14"/>
  <c r="AD14" i="14"/>
  <c r="AC14" i="14"/>
  <c r="AB14" i="14"/>
  <c r="AD13" i="14"/>
  <c r="AC13" i="14"/>
  <c r="AB13" i="14"/>
  <c r="AD11" i="14"/>
  <c r="AC11" i="14"/>
  <c r="AB11" i="14"/>
  <c r="AD10" i="14"/>
  <c r="AC10" i="14"/>
  <c r="AB10" i="14"/>
  <c r="AD8" i="14"/>
  <c r="AC8" i="14"/>
  <c r="AB8" i="14"/>
  <c r="AD7" i="14"/>
  <c r="AC7" i="14"/>
  <c r="AB7" i="14"/>
  <c r="AD6" i="14"/>
  <c r="AC6" i="14"/>
  <c r="AB6" i="14"/>
  <c r="AD5" i="14"/>
  <c r="AC5" i="14"/>
  <c r="AB5" i="14"/>
  <c r="AA19" i="14"/>
  <c r="Z19" i="14"/>
  <c r="Y19" i="14"/>
  <c r="AA18" i="14"/>
  <c r="Z18" i="14"/>
  <c r="Y18" i="14"/>
  <c r="AA16" i="14"/>
  <c r="Z16" i="14"/>
  <c r="Y16" i="14"/>
  <c r="AA15" i="14"/>
  <c r="Z15" i="14"/>
  <c r="Y15" i="14"/>
  <c r="AA14" i="14"/>
  <c r="Z14" i="14"/>
  <c r="Y14" i="14"/>
  <c r="AA13" i="14"/>
  <c r="Z13" i="14"/>
  <c r="Y13" i="14"/>
  <c r="AA11" i="14"/>
  <c r="Z11" i="14"/>
  <c r="Y11" i="14"/>
  <c r="AA10" i="14"/>
  <c r="Z10" i="14"/>
  <c r="Y10" i="14"/>
  <c r="AA8" i="14"/>
  <c r="Z8" i="14"/>
  <c r="Y8" i="14"/>
  <c r="AA7" i="14"/>
  <c r="Z7" i="14"/>
  <c r="Y7" i="14"/>
  <c r="AA6" i="14"/>
  <c r="Z6" i="14"/>
  <c r="Y6" i="14"/>
  <c r="AA5" i="14"/>
  <c r="Z5" i="14"/>
  <c r="Y5" i="14"/>
  <c r="X20" i="14"/>
  <c r="W20" i="14"/>
  <c r="V20" i="14"/>
  <c r="X18" i="14"/>
  <c r="W18" i="14"/>
  <c r="V18" i="14"/>
  <c r="X17" i="14"/>
  <c r="W17" i="14"/>
  <c r="V17" i="14"/>
  <c r="X15" i="14"/>
  <c r="W15" i="14"/>
  <c r="V15" i="14"/>
  <c r="X14" i="14"/>
  <c r="W14" i="14"/>
  <c r="V14" i="14"/>
  <c r="X13" i="14"/>
  <c r="W13" i="14"/>
  <c r="V13" i="14"/>
  <c r="X12" i="14"/>
  <c r="W12" i="14"/>
  <c r="V12" i="14"/>
  <c r="X10" i="14"/>
  <c r="W10" i="14"/>
  <c r="V10" i="14"/>
  <c r="X9" i="14"/>
  <c r="W9" i="14"/>
  <c r="V9" i="14"/>
  <c r="X7" i="14"/>
  <c r="W7" i="14"/>
  <c r="V7" i="14"/>
  <c r="X6" i="14"/>
  <c r="W6" i="14"/>
  <c r="V6" i="14"/>
  <c r="X5" i="14"/>
  <c r="W5" i="14"/>
  <c r="V5" i="14"/>
  <c r="U20" i="14"/>
  <c r="T20" i="14"/>
  <c r="S20" i="14"/>
  <c r="U18" i="14"/>
  <c r="T18" i="14"/>
  <c r="S18" i="14"/>
  <c r="U17" i="14"/>
  <c r="T17" i="14"/>
  <c r="S17" i="14"/>
  <c r="U15" i="14"/>
  <c r="T15" i="14"/>
  <c r="S15" i="14"/>
  <c r="U14" i="14"/>
  <c r="T14" i="14"/>
  <c r="S14" i="14"/>
  <c r="U13" i="14"/>
  <c r="T13" i="14"/>
  <c r="S13" i="14"/>
  <c r="U12" i="14"/>
  <c r="T12" i="14"/>
  <c r="S12" i="14"/>
  <c r="U10" i="14"/>
  <c r="T10" i="14"/>
  <c r="S10" i="14"/>
  <c r="U9" i="14"/>
  <c r="T9" i="14"/>
  <c r="S9" i="14"/>
  <c r="U7" i="14"/>
  <c r="T7" i="14"/>
  <c r="S7" i="14"/>
  <c r="U6" i="14"/>
  <c r="T6" i="14"/>
  <c r="S6" i="14"/>
  <c r="U5" i="14"/>
  <c r="T5" i="14"/>
  <c r="S5" i="14"/>
  <c r="R18" i="14"/>
  <c r="Q18" i="14"/>
  <c r="P18" i="14"/>
  <c r="R15" i="14"/>
  <c r="Q15" i="14"/>
  <c r="P15" i="14"/>
  <c r="R14" i="14"/>
  <c r="R13" i="14"/>
  <c r="Q13" i="14"/>
  <c r="P13" i="14"/>
  <c r="R10" i="14"/>
  <c r="Q10" i="14"/>
  <c r="P10" i="14"/>
  <c r="R7" i="14"/>
  <c r="Q7" i="14"/>
  <c r="P7" i="14"/>
  <c r="R6" i="14"/>
  <c r="R5" i="14"/>
  <c r="Q5" i="14"/>
  <c r="P5" i="14"/>
  <c r="O18" i="14"/>
  <c r="N18" i="14"/>
  <c r="M18" i="14"/>
  <c r="O15" i="14"/>
  <c r="N15" i="14"/>
  <c r="M15" i="14"/>
  <c r="O14" i="14"/>
  <c r="O13" i="14"/>
  <c r="N13" i="14"/>
  <c r="M13" i="14"/>
  <c r="O10" i="14"/>
  <c r="N10" i="14"/>
  <c r="M10" i="14"/>
  <c r="O7" i="14"/>
  <c r="N7" i="14"/>
  <c r="M7" i="14"/>
  <c r="O6" i="14"/>
  <c r="O5" i="14"/>
  <c r="N5" i="14"/>
  <c r="M5" i="14"/>
  <c r="L20" i="14"/>
  <c r="K20" i="14"/>
  <c r="J20" i="14"/>
  <c r="L19" i="14"/>
  <c r="K19" i="14"/>
  <c r="J19" i="14"/>
  <c r="L18" i="14"/>
  <c r="L17" i="14"/>
  <c r="K17" i="14"/>
  <c r="J17" i="14"/>
  <c r="L16" i="14"/>
  <c r="K16" i="14"/>
  <c r="J16" i="14"/>
  <c r="L15" i="14"/>
  <c r="L14" i="14"/>
  <c r="K14" i="14"/>
  <c r="J14" i="14"/>
  <c r="L13" i="14"/>
  <c r="L12" i="14"/>
  <c r="K12" i="14"/>
  <c r="J12" i="14"/>
  <c r="L11" i="14"/>
  <c r="K11" i="14"/>
  <c r="J11" i="14"/>
  <c r="L10" i="14"/>
  <c r="L9" i="14"/>
  <c r="K9" i="14"/>
  <c r="J9" i="14"/>
  <c r="L8" i="14"/>
  <c r="K8" i="14"/>
  <c r="J8" i="14"/>
  <c r="L7" i="14"/>
  <c r="L6" i="14"/>
  <c r="K6" i="14"/>
  <c r="J6" i="14"/>
  <c r="L5" i="14"/>
  <c r="I6" i="14"/>
  <c r="I7" i="14"/>
  <c r="I8" i="14"/>
  <c r="I9" i="14"/>
  <c r="I10" i="14"/>
  <c r="I11" i="14"/>
  <c r="I12" i="14"/>
  <c r="I13" i="14"/>
  <c r="I14" i="14"/>
  <c r="I15" i="14"/>
  <c r="I16" i="14"/>
  <c r="I17" i="14"/>
  <c r="I18" i="14"/>
  <c r="I19" i="14"/>
  <c r="I20" i="14"/>
  <c r="I5" i="14"/>
  <c r="G8" i="14"/>
  <c r="H8" i="14"/>
  <c r="G9" i="14"/>
  <c r="H9" i="14"/>
  <c r="G11" i="14"/>
  <c r="H11" i="14"/>
  <c r="G12" i="14"/>
  <c r="H12" i="14"/>
  <c r="G14" i="14"/>
  <c r="H14" i="14"/>
  <c r="G16" i="14"/>
  <c r="H16" i="14"/>
  <c r="G17" i="14"/>
  <c r="H17" i="14"/>
  <c r="G19" i="14"/>
  <c r="H19" i="14"/>
  <c r="G20" i="14"/>
  <c r="H20" i="14"/>
  <c r="H6" i="14"/>
  <c r="G6" i="14"/>
  <c r="AU13" i="14"/>
  <c r="AU14" i="14" s="1"/>
  <c r="X19" i="14" s="1"/>
  <c r="AU11" i="14"/>
  <c r="AU12" i="14" s="1"/>
  <c r="T19" i="14" s="1"/>
  <c r="AU9" i="14"/>
  <c r="AU10" i="14" s="1"/>
  <c r="K10" i="14" s="1"/>
  <c r="AU5" i="14"/>
  <c r="AU6" i="14" s="1"/>
  <c r="S16" i="14" s="1"/>
  <c r="AK20" i="14" l="1"/>
  <c r="AM19" i="14"/>
  <c r="AL6" i="14"/>
  <c r="AL8" i="14"/>
  <c r="AF6" i="14"/>
  <c r="AM10" i="14"/>
  <c r="AG12" i="14"/>
  <c r="AH18" i="14"/>
  <c r="AI10" i="14"/>
  <c r="AI18" i="14"/>
  <c r="AJ6" i="14"/>
  <c r="AJ12" i="14"/>
  <c r="AJ14" i="14"/>
  <c r="AJ20" i="14"/>
  <c r="AK12" i="14"/>
  <c r="AK14" i="14"/>
  <c r="AM13" i="14"/>
  <c r="AF20" i="14"/>
  <c r="AF19" i="14"/>
  <c r="AF9" i="14"/>
  <c r="AF8" i="14"/>
  <c r="J15" i="14"/>
  <c r="AG16" i="14"/>
  <c r="J18" i="14"/>
  <c r="N8" i="14"/>
  <c r="AH10" i="14"/>
  <c r="N12" i="14"/>
  <c r="N14" i="14"/>
  <c r="N17" i="14"/>
  <c r="AI13" i="14"/>
  <c r="AJ10" i="14"/>
  <c r="AJ18" i="14"/>
  <c r="AK10" i="14"/>
  <c r="AK18" i="14"/>
  <c r="AM15" i="14"/>
  <c r="J5" i="14"/>
  <c r="N6" i="14"/>
  <c r="N9" i="14"/>
  <c r="N11" i="14"/>
  <c r="N16" i="14"/>
  <c r="N19" i="14"/>
  <c r="N20" i="14"/>
  <c r="U11" i="14"/>
  <c r="U19" i="14"/>
  <c r="W8" i="14"/>
  <c r="W11" i="14"/>
  <c r="W16" i="14"/>
  <c r="W19" i="14"/>
  <c r="Y9" i="14"/>
  <c r="AA9" i="14"/>
  <c r="Z12" i="14"/>
  <c r="Y17" i="14"/>
  <c r="AA17" i="14"/>
  <c r="Z20" i="14"/>
  <c r="AM18" i="14"/>
  <c r="H15" i="14"/>
  <c r="H18" i="14"/>
  <c r="H13" i="14"/>
  <c r="J7" i="14"/>
  <c r="AG8" i="14"/>
  <c r="J10" i="14"/>
  <c r="AG10" i="14" s="1"/>
  <c r="J13" i="14"/>
  <c r="AG14" i="14"/>
  <c r="AG20" i="14"/>
  <c r="M6" i="14"/>
  <c r="AH6" i="14" s="1"/>
  <c r="M8" i="14"/>
  <c r="M9" i="14"/>
  <c r="AH9" i="14" s="1"/>
  <c r="O9" i="14"/>
  <c r="M11" i="14"/>
  <c r="M12" i="14"/>
  <c r="O12" i="14"/>
  <c r="M14" i="14"/>
  <c r="AH14" i="14" s="1"/>
  <c r="M16" i="14"/>
  <c r="M17" i="14"/>
  <c r="O17" i="14"/>
  <c r="M19" i="14"/>
  <c r="M20" i="14"/>
  <c r="O20" i="14"/>
  <c r="R11" i="14"/>
  <c r="R19" i="14"/>
  <c r="AK6" i="14"/>
  <c r="V8" i="14"/>
  <c r="V11" i="14"/>
  <c r="V16" i="14"/>
  <c r="V19" i="14"/>
  <c r="AK19" i="14" s="1"/>
  <c r="Z9" i="14"/>
  <c r="AL10" i="14"/>
  <c r="AP10" i="14" s="1"/>
  <c r="Y12" i="14"/>
  <c r="AA12" i="14"/>
  <c r="AL14" i="14"/>
  <c r="AL16" i="14"/>
  <c r="Z17" i="14"/>
  <c r="AL18" i="14"/>
  <c r="Y20" i="14"/>
  <c r="AA20" i="14"/>
  <c r="AM6" i="14"/>
  <c r="AM8" i="14"/>
  <c r="AM14" i="14"/>
  <c r="AM16" i="14"/>
  <c r="G7" i="14"/>
  <c r="K13" i="14"/>
  <c r="P12" i="14"/>
  <c r="R12" i="14"/>
  <c r="P14" i="14"/>
  <c r="P16" i="14"/>
  <c r="Q17" i="14"/>
  <c r="Q19" i="14"/>
  <c r="P20" i="14"/>
  <c r="R20" i="14"/>
  <c r="S8" i="14"/>
  <c r="T11" i="14"/>
  <c r="X8" i="14"/>
  <c r="X16" i="14"/>
  <c r="AB20" i="14"/>
  <c r="AB12" i="14"/>
  <c r="AB17" i="14"/>
  <c r="K5" i="14"/>
  <c r="AG6" i="14"/>
  <c r="K7" i="14"/>
  <c r="K15" i="14"/>
  <c r="AG15" i="14" s="1"/>
  <c r="O8" i="14"/>
  <c r="O16" i="14"/>
  <c r="AH16" i="14" s="1"/>
  <c r="P6" i="14"/>
  <c r="P8" i="14"/>
  <c r="AD20" i="14"/>
  <c r="AD12" i="14"/>
  <c r="AC20" i="14"/>
  <c r="AC12" i="14"/>
  <c r="AF17" i="14"/>
  <c r="AF16" i="14"/>
  <c r="G15" i="14"/>
  <c r="AF15" i="14" s="1"/>
  <c r="AF14" i="14"/>
  <c r="G13" i="14"/>
  <c r="AF13" i="14" s="1"/>
  <c r="AF12" i="14"/>
  <c r="AF11" i="14"/>
  <c r="AG5" i="14"/>
  <c r="AG9" i="14"/>
  <c r="AG11" i="14"/>
  <c r="AG13" i="14"/>
  <c r="AG17" i="14"/>
  <c r="K18" i="14"/>
  <c r="AG18" i="14" s="1"/>
  <c r="AG19" i="14"/>
  <c r="AH5" i="14"/>
  <c r="AH7" i="14"/>
  <c r="O11" i="14"/>
  <c r="AH13" i="14"/>
  <c r="AH15" i="14"/>
  <c r="AH19" i="14"/>
  <c r="O19" i="14"/>
  <c r="AI5" i="14"/>
  <c r="AI7" i="14"/>
  <c r="P9" i="14"/>
  <c r="P11" i="14"/>
  <c r="Q14" i="14"/>
  <c r="AI15" i="14"/>
  <c r="Q16" i="14"/>
  <c r="P17" i="14"/>
  <c r="P19" i="14"/>
  <c r="Q20" i="14"/>
  <c r="AJ5" i="14"/>
  <c r="AJ7" i="14"/>
  <c r="AJ9" i="14"/>
  <c r="S11" i="14"/>
  <c r="AJ13" i="14"/>
  <c r="AJ15" i="14"/>
  <c r="AJ17" i="14"/>
  <c r="S19" i="14"/>
  <c r="AJ19" i="14" s="1"/>
  <c r="AK5" i="14"/>
  <c r="AK7" i="14"/>
  <c r="AK9" i="14"/>
  <c r="X11" i="14"/>
  <c r="AK13" i="14"/>
  <c r="AK15" i="14"/>
  <c r="AK17" i="14"/>
  <c r="AL5" i="14"/>
  <c r="AL7" i="14"/>
  <c r="AL9" i="14"/>
  <c r="AL11" i="14"/>
  <c r="AL13" i="14"/>
  <c r="AL15" i="14"/>
  <c r="AL17" i="14"/>
  <c r="AL19" i="14"/>
  <c r="AM5" i="14"/>
  <c r="AM7" i="14"/>
  <c r="AB9" i="14"/>
  <c r="AM11" i="14"/>
  <c r="G5" i="14"/>
  <c r="G18" i="14"/>
  <c r="G10" i="14"/>
  <c r="AG7" i="14" l="1"/>
  <c r="AI19" i="14"/>
  <c r="AH11" i="14"/>
  <c r="AK16" i="14"/>
  <c r="AP18" i="14"/>
  <c r="AH17" i="14"/>
  <c r="AF18" i="14"/>
  <c r="AK11" i="14"/>
  <c r="AJ11" i="14"/>
  <c r="AH8" i="14"/>
  <c r="AK8" i="14"/>
  <c r="AL12" i="14"/>
  <c r="AL20" i="14"/>
  <c r="AP19" i="14"/>
  <c r="AP14" i="14"/>
  <c r="AP6" i="14"/>
  <c r="AO13" i="14"/>
  <c r="AR13" i="14" s="1"/>
  <c r="AH20" i="14"/>
  <c r="AO19" i="14"/>
  <c r="AR19" i="14" s="1"/>
  <c r="AH12" i="14"/>
  <c r="AO18" i="14"/>
  <c r="AP13" i="14"/>
  <c r="AP7" i="14"/>
  <c r="AO15" i="14"/>
  <c r="AM12" i="14"/>
  <c r="AP15" i="14"/>
  <c r="AP5" i="14"/>
  <c r="AM20" i="14"/>
  <c r="AI20" i="14"/>
  <c r="AO20" i="14" s="1"/>
  <c r="AI14" i="14"/>
  <c r="AO14" i="14" s="1"/>
  <c r="AP12" i="14" l="1"/>
  <c r="AP11" i="14"/>
  <c r="AP24" i="14" s="1"/>
  <c r="F25" i="9"/>
  <c r="H25" i="9" s="1"/>
  <c r="J25" i="9" s="1"/>
  <c r="F19" i="9"/>
  <c r="H19" i="9" s="1"/>
  <c r="J19" i="9" s="1"/>
  <c r="F26" i="9"/>
  <c r="H26" i="9" s="1"/>
  <c r="J26" i="9" s="1"/>
  <c r="F24" i="9"/>
  <c r="H24" i="9" s="1"/>
  <c r="J24" i="9" s="1"/>
  <c r="J23" i="9"/>
  <c r="AR14" i="14"/>
  <c r="AP20" i="14"/>
  <c r="AP27" i="14" s="1"/>
  <c r="AP25" i="14"/>
  <c r="AR20" i="14"/>
  <c r="AO25" i="14"/>
  <c r="AP22" i="14"/>
  <c r="AR25" i="14"/>
  <c r="AR15" i="14"/>
  <c r="AR18" i="14"/>
  <c r="AO27" i="14"/>
  <c r="F12" i="9"/>
  <c r="F11" i="9"/>
  <c r="F10" i="9"/>
  <c r="F9" i="9"/>
  <c r="F8" i="9"/>
  <c r="F7" i="9"/>
  <c r="AR27" i="14" l="1"/>
  <c r="F29" i="9"/>
  <c r="H29" i="9" s="1"/>
  <c r="I11" i="1"/>
  <c r="I34" i="1" l="1"/>
  <c r="AU7" i="14" s="1"/>
  <c r="AU8" i="14" l="1"/>
  <c r="H5" i="14"/>
  <c r="AF5" i="14" s="1"/>
  <c r="AO5" i="14" s="1"/>
  <c r="H7" i="14"/>
  <c r="AF7" i="14" s="1"/>
  <c r="AO7" i="14" s="1"/>
  <c r="U16" i="14"/>
  <c r="H10" i="14"/>
  <c r="AF10" i="14" s="1"/>
  <c r="AO10" i="14" s="1"/>
  <c r="R8" i="14"/>
  <c r="R16" i="14"/>
  <c r="AI16" i="14" s="1"/>
  <c r="AO16" i="14" s="1"/>
  <c r="U8" i="14"/>
  <c r="H13" i="9"/>
  <c r="J13" i="9" s="1"/>
  <c r="H12" i="9"/>
  <c r="J12" i="9" s="1"/>
  <c r="H11" i="9"/>
  <c r="J11" i="9" s="1"/>
  <c r="H10" i="9"/>
  <c r="J10" i="9" s="1"/>
  <c r="H9" i="9"/>
  <c r="J9" i="9" s="1"/>
  <c r="H7" i="9"/>
  <c r="J7" i="9" s="1"/>
  <c r="I42" i="1"/>
  <c r="I19" i="1"/>
  <c r="I7" i="1"/>
  <c r="L24" i="9" l="1"/>
  <c r="L23" i="9"/>
  <c r="L19" i="9"/>
  <c r="L26" i="9"/>
  <c r="L25" i="9"/>
  <c r="L7" i="9"/>
  <c r="L8" i="9"/>
  <c r="L13" i="9"/>
  <c r="L14" i="9"/>
  <c r="AR5" i="14"/>
  <c r="AR10" i="14"/>
  <c r="AR7" i="14"/>
  <c r="AC9" i="14"/>
  <c r="Q11" i="14"/>
  <c r="AI11" i="14" s="1"/>
  <c r="AO11" i="14" s="1"/>
  <c r="AR11" i="14" s="1"/>
  <c r="AC17" i="14"/>
  <c r="Q6" i="14"/>
  <c r="AI6" i="14" s="1"/>
  <c r="AO6" i="14" s="1"/>
  <c r="AR6" i="14" s="1"/>
  <c r="Q8" i="14"/>
  <c r="AI8" i="14" s="1"/>
  <c r="AO8" i="14" s="1"/>
  <c r="R9" i="14"/>
  <c r="Q12" i="14"/>
  <c r="AI12" i="14" s="1"/>
  <c r="AO12" i="14" s="1"/>
  <c r="AR12" i="14" s="1"/>
  <c r="T8" i="14"/>
  <c r="AJ8" i="14" s="1"/>
  <c r="AP8" i="14" s="1"/>
  <c r="AD9" i="14"/>
  <c r="Q9" i="14"/>
  <c r="AI9" i="14" s="1"/>
  <c r="AO9" i="14" s="1"/>
  <c r="AO23" i="14" s="1"/>
  <c r="AD17" i="14"/>
  <c r="R17" i="14"/>
  <c r="AI17" i="14" s="1"/>
  <c r="AO17" i="14" s="1"/>
  <c r="T16" i="14"/>
  <c r="AJ16" i="14" s="1"/>
  <c r="AP16" i="14" s="1"/>
  <c r="L9" i="9"/>
  <c r="L11" i="9"/>
  <c r="L12" i="9"/>
  <c r="L10" i="9"/>
  <c r="J29" i="9"/>
  <c r="H8" i="9"/>
  <c r="J8" i="9" s="1"/>
  <c r="L29" i="9" l="1"/>
  <c r="AR24" i="14"/>
  <c r="AO24" i="14"/>
  <c r="AO26" i="14"/>
  <c r="AO22" i="14"/>
  <c r="AR8" i="14"/>
  <c r="AM17" i="14"/>
  <c r="AP17" i="14" s="1"/>
  <c r="AR17" i="14" s="1"/>
  <c r="AM9" i="14"/>
  <c r="AP9" i="14" s="1"/>
  <c r="AR9" i="14" s="1"/>
  <c r="AR23" i="14" s="1"/>
  <c r="AR16" i="14"/>
  <c r="AR22" i="14"/>
  <c r="L20" i="9" l="1"/>
  <c r="L21" i="9"/>
  <c r="L22" i="9"/>
  <c r="L18" i="9"/>
  <c r="AP26" i="14"/>
  <c r="F21" i="9"/>
  <c r="H21" i="9" s="1"/>
  <c r="J21" i="9" s="1"/>
  <c r="F22" i="9"/>
  <c r="H22" i="9" s="1"/>
  <c r="J22" i="9" s="1"/>
  <c r="F18" i="9"/>
  <c r="L31" i="9"/>
  <c r="F20" i="9"/>
  <c r="H20" i="9" s="1"/>
  <c r="J20" i="9" s="1"/>
  <c r="AP23" i="14"/>
  <c r="AR26" i="14"/>
  <c r="H18" i="9" l="1"/>
  <c r="J18" i="9" s="1"/>
  <c r="F31" i="9"/>
  <c r="H31" i="9" s="1"/>
  <c r="J31" i="9" s="1"/>
</calcChain>
</file>

<file path=xl/sharedStrings.xml><?xml version="1.0" encoding="utf-8"?>
<sst xmlns="http://schemas.openxmlformats.org/spreadsheetml/2006/main" count="754" uniqueCount="112">
  <si>
    <t>pre-test counseling</t>
  </si>
  <si>
    <t>Hourly wage rate</t>
  </si>
  <si>
    <t>Fringe rate</t>
  </si>
  <si>
    <t xml:space="preserve">Unit materials costs </t>
  </si>
  <si>
    <t>Counselor time (minutes)</t>
  </si>
  <si>
    <t>Counselor salary</t>
  </si>
  <si>
    <t>HIV test offer acceptance</t>
  </si>
  <si>
    <t>Inputs</t>
  </si>
  <si>
    <t>set-up</t>
  </si>
  <si>
    <t>Rapid oral HIV test</t>
  </si>
  <si>
    <t>Rapid fingerstick HIV test</t>
  </si>
  <si>
    <t>scheduling</t>
  </si>
  <si>
    <t xml:space="preserve">Time per participant </t>
  </si>
  <si>
    <t>post-test counseling (non-reactive only)</t>
  </si>
  <si>
    <t>documentation (non-reactive only)</t>
  </si>
  <si>
    <t>Time per week spent running rapid HIV control tests</t>
  </si>
  <si>
    <t>oral</t>
  </si>
  <si>
    <r>
      <t>Additional time per participant (reactive)</t>
    </r>
    <r>
      <rPr>
        <vertAlign val="superscript"/>
        <sz val="11"/>
        <color theme="1"/>
        <rFont val="Calibri"/>
        <family val="2"/>
        <scheme val="minor"/>
      </rPr>
      <t>1</t>
    </r>
  </si>
  <si>
    <t>Per participant</t>
  </si>
  <si>
    <t>Per week</t>
  </si>
  <si>
    <t>Per year</t>
  </si>
  <si>
    <t>Number of working weeks per year</t>
  </si>
  <si>
    <t>Total</t>
  </si>
  <si>
    <t>fingerstick</t>
  </si>
  <si>
    <t>select from drop-down in cell</t>
  </si>
  <si>
    <t>HIV test information</t>
  </si>
  <si>
    <t>probability of correctly identifying HIV-infected individuals</t>
  </si>
  <si>
    <t>probability of correctly identifying individuals who are not HIV-infected</t>
  </si>
  <si>
    <t xml:space="preserve">total overhead costs (including administrative costs, facilities, phone and utilities, etc.) </t>
  </si>
  <si>
    <t>divided by total personnel cost for direct client care (wages and fringe benefits)</t>
  </si>
  <si>
    <t>Counselor time cost</t>
  </si>
  <si>
    <t xml:space="preserve">Time per week spent on other activities </t>
  </si>
  <si>
    <t>(e.g. recruiting, no-shows, etc)</t>
  </si>
  <si>
    <t>Additional time per participant (reactive)</t>
  </si>
  <si>
    <t xml:space="preserve">CTN 0032 Economic Analysis input from: Farnham PG, Gorsky RD, Holtgrave DR, Jones WK, Guinan ME. Counseling and testing </t>
  </si>
  <si>
    <t>CTN 0032 Economic Analysis input from:  HIV Rapid Testing &amp; Counseling in Sexually Transmitted Disease (STD) Clinics in the US (NCT01154296)</t>
  </si>
  <si>
    <t>Budget cost category</t>
  </si>
  <si>
    <t>CTN 0032 economic analysis</t>
  </si>
  <si>
    <t xml:space="preserve">Materials costs </t>
  </si>
  <si>
    <t>Overhead</t>
  </si>
  <si>
    <t xml:space="preserve">From: OraSure Technologies. OraQuick ADVANCE Rapid HIV-1/2 Antibody Test [Customer letter]. Accessed at www.orasure.com/uploaded/398.pdf </t>
  </si>
  <si>
    <r>
      <t>Overhead rate as a percentage of personnel costs</t>
    </r>
    <r>
      <rPr>
        <vertAlign val="superscript"/>
        <sz val="11"/>
        <color theme="1"/>
        <rFont val="Calibri"/>
        <family val="2"/>
        <scheme val="minor"/>
      </rPr>
      <t>8</t>
    </r>
  </si>
  <si>
    <t>minutes/partipant</t>
  </si>
  <si>
    <t>minutes/week</t>
  </si>
  <si>
    <t>Budget</t>
  </si>
  <si>
    <t xml:space="preserve">Number of HIV test offers per week </t>
  </si>
  <si>
    <r>
      <t>First rapid test (oral or fingerstick)</t>
    </r>
    <r>
      <rPr>
        <vertAlign val="superscript"/>
        <sz val="11"/>
        <rFont val="Calibri"/>
        <family val="2"/>
        <scheme val="minor"/>
      </rPr>
      <t>3</t>
    </r>
  </si>
  <si>
    <r>
      <t>Second rapid HIV test if reactive (oral, fingerstick, or none)</t>
    </r>
    <r>
      <rPr>
        <vertAlign val="superscript"/>
        <sz val="11"/>
        <rFont val="Calibri"/>
        <family val="2"/>
        <scheme val="minor"/>
      </rPr>
      <t>3</t>
    </r>
  </si>
  <si>
    <r>
      <t>Estimated prevalence of undetected HIV</t>
    </r>
    <r>
      <rPr>
        <vertAlign val="superscript"/>
        <sz val="11"/>
        <rFont val="Calibri"/>
        <family val="2"/>
        <scheme val="minor"/>
      </rPr>
      <t>4</t>
    </r>
  </si>
  <si>
    <r>
      <t>Oral rapid HIV test sensitivity</t>
    </r>
    <r>
      <rPr>
        <vertAlign val="superscript"/>
        <sz val="11"/>
        <rFont val="Calibri"/>
        <family val="2"/>
        <scheme val="minor"/>
      </rPr>
      <t>5,6</t>
    </r>
  </si>
  <si>
    <r>
      <t>Oral rapid HIV test specificity</t>
    </r>
    <r>
      <rPr>
        <vertAlign val="superscript"/>
        <sz val="11"/>
        <rFont val="Calibri"/>
        <family val="2"/>
        <scheme val="minor"/>
      </rPr>
      <t>5,7</t>
    </r>
  </si>
  <si>
    <r>
      <t>Fingerstick rapid HIV test sensitivity</t>
    </r>
    <r>
      <rPr>
        <vertAlign val="superscript"/>
        <sz val="11"/>
        <rFont val="Calibri"/>
        <family val="2"/>
        <scheme val="minor"/>
      </rPr>
      <t>5,6</t>
    </r>
  </si>
  <si>
    <r>
      <t>Fingerstick rapid HIV test specificity</t>
    </r>
    <r>
      <rPr>
        <vertAlign val="superscript"/>
        <sz val="11"/>
        <rFont val="Calibri"/>
        <family val="2"/>
        <scheme val="minor"/>
      </rPr>
      <t>5,7</t>
    </r>
  </si>
  <si>
    <r>
      <t xml:space="preserve">for HIV prevention: costs, effects, and cost-effectiveness of more rapid screening tests. </t>
    </r>
    <r>
      <rPr>
        <i/>
        <sz val="9"/>
        <color theme="1"/>
        <rFont val="Calibri"/>
        <family val="2"/>
        <scheme val="minor"/>
      </rPr>
      <t xml:space="preserve">Public Health Rep </t>
    </r>
    <r>
      <rPr>
        <sz val="9"/>
        <color theme="1"/>
        <rFont val="Calibri"/>
        <family val="2"/>
        <scheme val="minor"/>
      </rPr>
      <t>1996;111:44-53; discussion 4.</t>
    </r>
  </si>
  <si>
    <r>
      <t xml:space="preserve">percentage of population with </t>
    </r>
    <r>
      <rPr>
        <i/>
        <sz val="9"/>
        <color theme="1"/>
        <rFont val="Calibri"/>
        <family val="2"/>
        <scheme val="minor"/>
      </rPr>
      <t xml:space="preserve">undetected </t>
    </r>
    <r>
      <rPr>
        <sz val="9"/>
        <color theme="1"/>
        <rFont val="Calibri"/>
        <family val="2"/>
        <scheme val="minor"/>
      </rPr>
      <t>HIV infection</t>
    </r>
  </si>
  <si>
    <t>on Jan 5, 2012.</t>
  </si>
  <si>
    <t xml:space="preserve">Per year </t>
  </si>
  <si>
    <t>economic analysis</t>
  </si>
  <si>
    <t xml:space="preserve">CTN 0032 </t>
  </si>
  <si>
    <t>Introduction</t>
  </si>
  <si>
    <r>
      <t xml:space="preserve">In the tab titled </t>
    </r>
    <r>
      <rPr>
        <i/>
        <sz val="11"/>
        <color theme="1"/>
        <rFont val="Calibri"/>
        <family val="2"/>
        <scheme val="minor"/>
      </rPr>
      <t xml:space="preserve">2.Inputs </t>
    </r>
    <r>
      <rPr>
        <sz val="11"/>
        <color theme="1"/>
        <rFont val="Calibri"/>
        <family val="2"/>
        <scheme val="minor"/>
      </rPr>
      <t xml:space="preserve">please input the requested information on resources required to deliver onsite rapid HIV testing. For comparison, the inputs derived from the CTN 0032 study are also provided in gray. </t>
    </r>
  </si>
  <si>
    <r>
      <t xml:space="preserve">Once you have filled in all of the input values, please view the tab titled </t>
    </r>
    <r>
      <rPr>
        <i/>
        <sz val="11"/>
        <color theme="1"/>
        <rFont val="Calibri"/>
        <family val="2"/>
        <scheme val="minor"/>
      </rPr>
      <t>3.Budget</t>
    </r>
    <r>
      <rPr>
        <sz val="11"/>
        <color theme="1"/>
        <rFont val="Calibri"/>
        <family val="2"/>
        <scheme val="minor"/>
      </rPr>
      <t xml:space="preserve">. The budget is automatically populated using your inputs from the </t>
    </r>
    <r>
      <rPr>
        <i/>
        <sz val="11"/>
        <color theme="1"/>
        <rFont val="Calibri"/>
        <family val="2"/>
        <scheme val="minor"/>
      </rPr>
      <t>2.Inputs</t>
    </r>
    <r>
      <rPr>
        <sz val="11"/>
        <color theme="1"/>
        <rFont val="Calibri"/>
        <family val="2"/>
        <scheme val="minor"/>
      </rPr>
      <t xml:space="preserve"> tab. If you have not filled in all of the required input values, the budget will display a "MISSING" message.</t>
    </r>
  </si>
  <si>
    <t>none</t>
  </si>
  <si>
    <t>reactive</t>
  </si>
  <si>
    <t>non-reactive</t>
  </si>
  <si>
    <t>Test #1</t>
  </si>
  <si>
    <t>FP</t>
  </si>
  <si>
    <t>---</t>
  </si>
  <si>
    <t>N/A</t>
  </si>
  <si>
    <t>O</t>
  </si>
  <si>
    <t>N</t>
  </si>
  <si>
    <t>F</t>
  </si>
  <si>
    <t>#</t>
  </si>
  <si>
    <t>T1</t>
  </si>
  <si>
    <t>T2</t>
  </si>
  <si>
    <t>prev</t>
  </si>
  <si>
    <t>*</t>
  </si>
  <si>
    <t>spec/sens</t>
  </si>
  <si>
    <r>
      <rPr>
        <b/>
        <sz val="11"/>
        <color rgb="FF00B050"/>
        <rFont val="Calibri"/>
        <family val="2"/>
        <scheme val="minor"/>
      </rPr>
      <t>T</t>
    </r>
    <r>
      <rPr>
        <b/>
        <sz val="11"/>
        <color rgb="FF0070C0"/>
        <rFont val="Calibri"/>
        <family val="2"/>
        <scheme val="minor"/>
      </rPr>
      <t>N</t>
    </r>
  </si>
  <si>
    <r>
      <rPr>
        <b/>
        <sz val="11"/>
        <color rgb="FFFF0000"/>
        <rFont val="Calibri"/>
        <family val="2"/>
        <scheme val="minor"/>
      </rPr>
      <t>F</t>
    </r>
    <r>
      <rPr>
        <b/>
        <sz val="11"/>
        <color rgb="FF0070C0"/>
        <rFont val="Calibri"/>
        <family val="2"/>
        <scheme val="minor"/>
      </rPr>
      <t>N</t>
    </r>
  </si>
  <si>
    <t>(1-sens[O])</t>
  </si>
  <si>
    <r>
      <rPr>
        <b/>
        <sz val="11"/>
        <color rgb="FF00B050"/>
        <rFont val="Calibri"/>
        <family val="2"/>
        <scheme val="minor"/>
      </rPr>
      <t>T</t>
    </r>
    <r>
      <rPr>
        <b/>
        <sz val="11"/>
        <color rgb="FF7030A0"/>
        <rFont val="Calibri"/>
        <family val="2"/>
        <scheme val="minor"/>
      </rPr>
      <t>P</t>
    </r>
  </si>
  <si>
    <r>
      <rPr>
        <b/>
        <sz val="11"/>
        <color rgb="FFFF0000"/>
        <rFont val="Calibri"/>
        <family val="2"/>
        <scheme val="minor"/>
      </rPr>
      <t>F</t>
    </r>
    <r>
      <rPr>
        <b/>
        <sz val="11"/>
        <color rgb="FF7030A0"/>
        <rFont val="Calibri"/>
        <family val="2"/>
        <scheme val="minor"/>
      </rPr>
      <t>P</t>
    </r>
  </si>
  <si>
    <t>(1-prev)</t>
  </si>
  <si>
    <t>spec[O]</t>
  </si>
  <si>
    <t>sens[O]</t>
  </si>
  <si>
    <t>(1-spec[O])</t>
  </si>
  <si>
    <t>-</t>
  </si>
  <si>
    <r>
      <t>Test #</t>
    </r>
    <r>
      <rPr>
        <b/>
        <sz val="11"/>
        <color theme="9" tint="-0.249977111117893"/>
        <rFont val="Calibri"/>
        <family val="2"/>
        <scheme val="minor"/>
      </rPr>
      <t>2</t>
    </r>
  </si>
  <si>
    <t>spec[F]</t>
  </si>
  <si>
    <t>sens[F]</t>
  </si>
  <si>
    <t>(1-sens[F])</t>
  </si>
  <si>
    <t>Test#1</t>
  </si>
  <si>
    <t>Test#2</t>
  </si>
  <si>
    <t>(1-spec[F])</t>
  </si>
  <si>
    <t>TN</t>
  </si>
  <si>
    <t>FN</t>
  </si>
  <si>
    <t>TP</t>
  </si>
  <si>
    <r>
      <t>minutes/</t>
    </r>
    <r>
      <rPr>
        <sz val="11"/>
        <rFont val="Calibri"/>
        <family val="2"/>
        <scheme val="minor"/>
      </rPr>
      <t>week</t>
    </r>
  </si>
  <si>
    <t>Other supplies (rapid oral HIV test only)</t>
  </si>
  <si>
    <r>
      <t>Sterile gauze pads (rapid fingerstick HIV test only)</t>
    </r>
    <r>
      <rPr>
        <vertAlign val="superscript"/>
        <sz val="11"/>
        <color theme="1"/>
        <rFont val="Calibri"/>
        <family val="2"/>
        <scheme val="minor"/>
      </rPr>
      <t>2</t>
    </r>
  </si>
  <si>
    <t>Lance (rapid fingerstick HIV test only)</t>
  </si>
  <si>
    <t>Adhesive bandage (rapid fingerstick HIV test only)</t>
  </si>
  <si>
    <t>Other supplies (rapid fingerstick HIV test only)</t>
  </si>
  <si>
    <r>
      <t>Disposable gloves</t>
    </r>
    <r>
      <rPr>
        <vertAlign val="superscript"/>
        <sz val="11"/>
        <color theme="1"/>
        <rFont val="Calibri"/>
        <family val="2"/>
        <scheme val="minor"/>
      </rPr>
      <t>2</t>
    </r>
  </si>
  <si>
    <r>
      <t>Chuck or non-reusable plastic cover for workspace</t>
    </r>
    <r>
      <rPr>
        <vertAlign val="superscript"/>
        <sz val="11"/>
        <color theme="1"/>
        <rFont val="Calibri"/>
        <family val="2"/>
        <scheme val="minor"/>
      </rPr>
      <t>2</t>
    </r>
  </si>
  <si>
    <t>Estimated probability of invalid first test result</t>
  </si>
  <si>
    <t>Disposable gloves</t>
  </si>
  <si>
    <t>Chuck or non-reusable plastic cover for workspace</t>
  </si>
  <si>
    <t>Sterile gauze pads (rapid fingerstick HIV test only)</t>
  </si>
  <si>
    <r>
      <t>Note: additional calculations using test sensitivity and specificity inputs are located in the worksheets entitled</t>
    </r>
    <r>
      <rPr>
        <i/>
        <sz val="11"/>
        <color theme="1"/>
        <rFont val="Calibri"/>
        <family val="2"/>
        <scheme val="minor"/>
      </rPr>
      <t xml:space="preserve"> prev &amp; prob</t>
    </r>
    <r>
      <rPr>
        <sz val="11"/>
        <color theme="1"/>
        <rFont val="Calibri"/>
        <family val="2"/>
        <scheme val="minor"/>
      </rPr>
      <t xml:space="preserve"> and </t>
    </r>
    <r>
      <rPr>
        <i/>
        <sz val="11"/>
        <color theme="1"/>
        <rFont val="Calibri"/>
        <family val="2"/>
        <scheme val="minor"/>
      </rPr>
      <t>prev &amp; prob (#)</t>
    </r>
    <r>
      <rPr>
        <sz val="11"/>
        <color theme="1"/>
        <rFont val="Calibri"/>
        <family val="2"/>
        <scheme val="minor"/>
      </rPr>
      <t xml:space="preserve">. To view these worksheets right click on an existing tab, select </t>
    </r>
    <r>
      <rPr>
        <u/>
        <sz val="11"/>
        <color theme="1"/>
        <rFont val="Calibri"/>
        <family val="2"/>
        <scheme val="minor"/>
      </rPr>
      <t>U</t>
    </r>
    <r>
      <rPr>
        <sz val="11"/>
        <color theme="1"/>
        <rFont val="Calibri"/>
        <family val="2"/>
        <scheme val="minor"/>
      </rPr>
      <t>nhide, and the appropriate worksheet.</t>
    </r>
  </si>
  <si>
    <t xml:space="preserve">This Microsoft Excel spreadsheet tool is designed to assist drug treatment programs in creating a budget for delivering onsite rapid HIV testing services. The tool was developed based on the experience of 12 drug treatment programs that participated in the National Drug Abuse Treatment Clinical Trials Network (CTN) protocol 0032.  For more information on CTN 0032 see http://attcnetwork.org/projects/hivrapidtesting.aspx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</si>
</sst>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7" formatCode="&quot;$&quot;#,##0.00_);\(&quot;$&quot;#,##0.00\)"/>
    <numFmt numFmtId="44" formatCode="_(&quot;$&quot;* #,##0.00_);_(&quot;$&quot;* \(#,##0.00\);_(&quot;$&quot;* &quot;-&quot;??_);_(@_)"/>
    <numFmt numFmtId="164" formatCode="0.0%"/>
    <numFmt numFmtId="165" formatCode="&quot;$&quot;#,##0.00"/>
  </numFmts>
  <fonts count="37" x14ac:knownFonts="1">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Verdana"/>
      <family val="2"/>
    </font>
    <font>
      <u/>
      <sz val="7.5"/>
      <color theme="10"/>
      <name val="Arial"/>
      <family val="2"/>
    </font>
    <font>
      <vertAlign val="superscript"/>
      <sz val="11"/>
      <color theme="1"/>
      <name val="Calibri"/>
      <family val="2"/>
      <scheme val="minor"/>
    </font>
    <font>
      <u/>
      <sz val="11"/>
      <color theme="10"/>
      <name val="Calibri"/>
      <family val="2"/>
      <scheme val="minor"/>
    </font>
    <font>
      <i/>
      <sz val="11"/>
      <color theme="1"/>
      <name val="Calibri"/>
      <family val="2"/>
      <scheme val="minor"/>
    </font>
    <font>
      <sz val="11"/>
      <color rgb="FF000000"/>
      <name val="Calibri"/>
      <family val="2"/>
      <scheme val="minor"/>
    </font>
    <font>
      <sz val="11"/>
      <name val="Calibri"/>
      <family val="2"/>
      <scheme val="minor"/>
    </font>
    <font>
      <vertAlign val="superscript"/>
      <sz val="11"/>
      <name val="Calibri"/>
      <family val="2"/>
      <scheme val="minor"/>
    </font>
    <font>
      <sz val="9"/>
      <color theme="1"/>
      <name val="Calibri"/>
      <family val="2"/>
      <scheme val="minor"/>
    </font>
    <font>
      <i/>
      <sz val="9"/>
      <color theme="1"/>
      <name val="Calibri"/>
      <family val="2"/>
      <scheme val="minor"/>
    </font>
    <font>
      <b/>
      <sz val="11"/>
      <color rgb="FF00B050"/>
      <name val="Calibri"/>
      <family val="2"/>
      <scheme val="minor"/>
    </font>
    <font>
      <b/>
      <sz val="11"/>
      <color rgb="FF0070C0"/>
      <name val="Calibri"/>
      <family val="2"/>
      <scheme val="minor"/>
    </font>
    <font>
      <b/>
      <sz val="11"/>
      <color rgb="FFFF0000"/>
      <name val="Calibri"/>
      <family val="2"/>
      <scheme val="minor"/>
    </font>
    <font>
      <b/>
      <sz val="11"/>
      <color rgb="FF7030A0"/>
      <name val="Calibri"/>
      <family val="2"/>
      <scheme val="minor"/>
    </font>
    <font>
      <b/>
      <sz val="11"/>
      <color theme="9" tint="-0.249977111117893"/>
      <name val="Calibri"/>
      <family val="2"/>
      <scheme val="minor"/>
    </font>
    <font>
      <u/>
      <sz val="11"/>
      <color theme="1"/>
      <name val="Calibri"/>
      <family val="2"/>
      <scheme val="minor"/>
    </font>
  </fonts>
  <fills count="32">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rgb="FF00B0F0"/>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7" tint="0.59999389629810485"/>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3148">
    <xf numFmtId="0" fontId="0"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6" fillId="4" borderId="0" applyNumberFormat="0" applyBorder="0" applyAlignment="0" applyProtection="0"/>
    <xf numFmtId="0" fontId="7" fillId="21" borderId="2" applyNumberFormat="0" applyAlignment="0" applyProtection="0"/>
    <xf numFmtId="0" fontId="8" fillId="22" borderId="3" applyNumberFormat="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0" borderId="4"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4" fillId="8" borderId="2" applyNumberFormat="0" applyAlignment="0" applyProtection="0"/>
    <xf numFmtId="0" fontId="15" fillId="0" borderId="7" applyNumberFormat="0" applyFill="0" applyAlignment="0" applyProtection="0"/>
    <xf numFmtId="0" fontId="16" fillId="23" borderId="0" applyNumberFormat="0" applyBorder="0" applyAlignment="0" applyProtection="0"/>
    <xf numFmtId="0" fontId="3" fillId="0" borderId="0"/>
    <xf numFmtId="0" fontId="3" fillId="24" borderId="8" applyNumberFormat="0" applyFont="0" applyAlignment="0" applyProtection="0"/>
    <xf numFmtId="0" fontId="17" fillId="21" borderId="9" applyNumberFormat="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0" borderId="0" applyNumberFormat="0" applyFill="0" applyBorder="0" applyAlignment="0" applyProtection="0"/>
    <xf numFmtId="0" fontId="4" fillId="11" borderId="0" applyNumberFormat="0" applyBorder="0" applyAlignment="0" applyProtection="0"/>
    <xf numFmtId="0" fontId="3" fillId="0" borderId="0"/>
    <xf numFmtId="0" fontId="5" fillId="10" borderId="0" applyNumberFormat="0" applyBorder="0" applyAlignment="0" applyProtection="0"/>
    <xf numFmtId="0" fontId="2" fillId="0" borderId="0"/>
    <xf numFmtId="0" fontId="4" fillId="10" borderId="0" applyNumberFormat="0" applyBorder="0" applyAlignment="0" applyProtection="0"/>
    <xf numFmtId="0" fontId="2" fillId="0" borderId="0"/>
    <xf numFmtId="0" fontId="4" fillId="9" borderId="0" applyNumberFormat="0" applyBorder="0" applyAlignment="0" applyProtection="0"/>
    <xf numFmtId="0" fontId="2" fillId="0" borderId="0"/>
    <xf numFmtId="0" fontId="4" fillId="8" borderId="0" applyNumberFormat="0" applyBorder="0" applyAlignment="0" applyProtection="0"/>
    <xf numFmtId="0" fontId="2" fillId="0" borderId="0"/>
    <xf numFmtId="0" fontId="4" fillId="7" borderId="0" applyNumberFormat="0" applyBorder="0" applyAlignment="0" applyProtection="0"/>
    <xf numFmtId="0" fontId="2" fillId="0" borderId="0"/>
    <xf numFmtId="0" fontId="4" fillId="6" borderId="0" applyNumberFormat="0" applyBorder="0" applyAlignment="0" applyProtection="0"/>
    <xf numFmtId="0" fontId="2" fillId="0" borderId="0"/>
    <xf numFmtId="0" fontId="4" fillId="5" borderId="0" applyNumberFormat="0" applyBorder="0" applyAlignment="0" applyProtection="0"/>
    <xf numFmtId="0" fontId="2" fillId="0" borderId="0"/>
    <xf numFmtId="0" fontId="4" fillId="4" borderId="0" applyNumberFormat="0" applyBorder="0" applyAlignment="0" applyProtection="0"/>
    <xf numFmtId="0" fontId="2" fillId="0" borderId="0"/>
    <xf numFmtId="0" fontId="5" fillId="13" borderId="0" applyNumberFormat="0" applyBorder="0" applyAlignment="0" applyProtection="0"/>
    <xf numFmtId="0" fontId="2" fillId="0" borderId="0"/>
    <xf numFmtId="0" fontId="3" fillId="0" borderId="0"/>
    <xf numFmtId="0" fontId="3" fillId="0" borderId="0"/>
    <xf numFmtId="0" fontId="4" fillId="12" borderId="0" applyNumberFormat="0" applyBorder="0" applyAlignment="0" applyProtection="0"/>
    <xf numFmtId="0" fontId="3" fillId="0" borderId="0"/>
    <xf numFmtId="0" fontId="4" fillId="3" borderId="0" applyNumberFormat="0" applyBorder="0" applyAlignment="0" applyProtection="0"/>
    <xf numFmtId="0" fontId="3" fillId="0" borderId="0"/>
    <xf numFmtId="0" fontId="3" fillId="0" borderId="0"/>
    <xf numFmtId="0" fontId="3" fillId="0" borderId="0"/>
    <xf numFmtId="0" fontId="3" fillId="0" borderId="0"/>
    <xf numFmtId="0" fontId="4" fillId="9" borderId="0" applyNumberFormat="0" applyBorder="0" applyAlignment="0" applyProtection="0"/>
    <xf numFmtId="0" fontId="3" fillId="0" borderId="0"/>
    <xf numFmtId="0" fontId="3" fillId="0" borderId="0"/>
    <xf numFmtId="0" fontId="3" fillId="0" borderId="0"/>
    <xf numFmtId="0" fontId="4" fillId="6" borderId="0" applyNumberFormat="0" applyBorder="0" applyAlignment="0" applyProtection="0"/>
    <xf numFmtId="0" fontId="3" fillId="0" borderId="0"/>
    <xf numFmtId="0" fontId="3"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6" fillId="4" borderId="0" applyNumberFormat="0" applyBorder="0" applyAlignment="0" applyProtection="0"/>
    <xf numFmtId="0" fontId="7" fillId="21" borderId="2" applyNumberFormat="0" applyAlignment="0" applyProtection="0"/>
    <xf numFmtId="0" fontId="8" fillId="22" borderId="3" applyNumberFormat="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0" borderId="4"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4" fillId="8" borderId="2" applyNumberFormat="0" applyAlignment="0" applyProtection="0"/>
    <xf numFmtId="0" fontId="15" fillId="0" borderId="7" applyNumberFormat="0" applyFill="0" applyAlignment="0" applyProtection="0"/>
    <xf numFmtId="0" fontId="16" fillId="23" borderId="0" applyNumberFormat="0" applyBorder="0" applyAlignment="0" applyProtection="0"/>
    <xf numFmtId="0" fontId="3" fillId="0" borderId="0"/>
    <xf numFmtId="0" fontId="3" fillId="24" borderId="8" applyNumberFormat="0" applyFont="0" applyAlignment="0" applyProtection="0"/>
    <xf numFmtId="0" fontId="17" fillId="21" borderId="9" applyNumberFormat="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0" borderId="0" applyNumberFormat="0" applyFill="0" applyBorder="0" applyAlignment="0" applyProtection="0"/>
    <xf numFmtId="0" fontId="2" fillId="0" borderId="0"/>
    <xf numFmtId="0" fontId="4" fillId="12" borderId="0" applyNumberFormat="0" applyBorder="0" applyAlignment="0" applyProtection="0"/>
    <xf numFmtId="0" fontId="2" fillId="0" borderId="0"/>
    <xf numFmtId="0" fontId="3" fillId="0" borderId="0"/>
    <xf numFmtId="0" fontId="2" fillId="0" borderId="0"/>
    <xf numFmtId="0" fontId="16" fillId="23" borderId="0" applyNumberFormat="0" applyBorder="0" applyAlignment="0" applyProtection="0"/>
    <xf numFmtId="0" fontId="4" fillId="9" borderId="0" applyNumberFormat="0" applyBorder="0" applyAlignment="0" applyProtection="0"/>
    <xf numFmtId="0" fontId="15" fillId="0" borderId="7" applyNumberFormat="0" applyFill="0" applyAlignment="0" applyProtection="0"/>
    <xf numFmtId="0" fontId="4" fillId="3" borderId="0" applyNumberFormat="0" applyBorder="0" applyAlignment="0" applyProtection="0"/>
    <xf numFmtId="0" fontId="14" fillId="8" borderId="2" applyNumberFormat="0" applyAlignment="0" applyProtection="0"/>
    <xf numFmtId="0" fontId="3" fillId="0" borderId="0"/>
    <xf numFmtId="0" fontId="13" fillId="0" borderId="0" applyNumberFormat="0" applyFill="0" applyBorder="0" applyAlignment="0" applyProtection="0"/>
    <xf numFmtId="0" fontId="13" fillId="0" borderId="6" applyNumberFormat="0" applyFill="0" applyAlignment="0" applyProtection="0"/>
    <xf numFmtId="0" fontId="12" fillId="0" borderId="5" applyNumberFormat="0" applyFill="0" applyAlignment="0" applyProtection="0"/>
    <xf numFmtId="0" fontId="5" fillId="18" borderId="0" applyNumberFormat="0" applyBorder="0" applyAlignment="0" applyProtection="0"/>
    <xf numFmtId="0" fontId="5" fillId="19" borderId="0" applyNumberFormat="0" applyBorder="0" applyAlignment="0" applyProtection="0"/>
    <xf numFmtId="0" fontId="3" fillId="0" borderId="0"/>
    <xf numFmtId="0" fontId="3" fillId="0" borderId="0"/>
    <xf numFmtId="0" fontId="5" fillId="17" borderId="0" applyNumberFormat="0" applyBorder="0" applyAlignment="0" applyProtection="0"/>
    <xf numFmtId="0" fontId="4" fillId="8" borderId="0" applyNumberFormat="0" applyBorder="0" applyAlignment="0" applyProtection="0"/>
    <xf numFmtId="0" fontId="5" fillId="14" borderId="0" applyNumberFormat="0" applyBorder="0" applyAlignment="0" applyProtection="0"/>
    <xf numFmtId="0" fontId="4" fillId="9" borderId="0" applyNumberFormat="0" applyBorder="0" applyAlignment="0" applyProtection="0"/>
    <xf numFmtId="0" fontId="4" fillId="7" borderId="0" applyNumberFormat="0" applyBorder="0" applyAlignment="0" applyProtection="0"/>
    <xf numFmtId="0" fontId="5" fillId="11"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10" fillId="5" borderId="0" applyNumberFormat="0" applyBorder="0" applyAlignment="0" applyProtection="0"/>
    <xf numFmtId="0" fontId="9" fillId="0" borderId="0" applyNumberFormat="0" applyFill="0" applyBorder="0" applyAlignment="0" applyProtection="0"/>
    <xf numFmtId="0" fontId="8" fillId="22" borderId="3" applyNumberFormat="0" applyAlignment="0" applyProtection="0"/>
    <xf numFmtId="0" fontId="7" fillId="21" borderId="2" applyNumberFormat="0" applyAlignment="0" applyProtection="0"/>
    <xf numFmtId="0" fontId="2" fillId="0" borderId="0"/>
    <xf numFmtId="0" fontId="6" fillId="4" borderId="0" applyNumberFormat="0" applyBorder="0" applyAlignment="0" applyProtection="0"/>
    <xf numFmtId="0" fontId="5" fillId="20" borderId="0" applyNumberFormat="0" applyBorder="0" applyAlignment="0" applyProtection="0"/>
    <xf numFmtId="0" fontId="5" fillId="15" borderId="0" applyNumberFormat="0" applyBorder="0" applyAlignment="0" applyProtection="0"/>
    <xf numFmtId="0" fontId="5" fillId="14" borderId="0" applyNumberFormat="0" applyBorder="0" applyAlignment="0" applyProtection="0"/>
    <xf numFmtId="0" fontId="20" fillId="0" borderId="0" applyNumberFormat="0" applyFill="0" applyBorder="0" applyAlignment="0" applyProtection="0"/>
    <xf numFmtId="0" fontId="19" fillId="0" borderId="10" applyNumberFormat="0" applyFill="0" applyAlignment="0" applyProtection="0"/>
    <xf numFmtId="0" fontId="18" fillId="0" borderId="0" applyNumberFormat="0" applyFill="0" applyBorder="0" applyAlignment="0" applyProtection="0"/>
    <xf numFmtId="0" fontId="17" fillId="21" borderId="9" applyNumberFormat="0" applyAlignment="0" applyProtection="0"/>
    <xf numFmtId="0" fontId="5" fillId="15" borderId="0" applyNumberFormat="0" applyBorder="0" applyAlignment="0" applyProtection="0"/>
    <xf numFmtId="0" fontId="11" fillId="0" borderId="4" applyNumberFormat="0" applyFill="0" applyAlignment="0" applyProtection="0"/>
    <xf numFmtId="0" fontId="5" fillId="16" borderId="0" applyNumberFormat="0" applyBorder="0" applyAlignment="0" applyProtection="0"/>
    <xf numFmtId="0" fontId="5" fillId="10" borderId="0" applyNumberFormat="0" applyBorder="0" applyAlignment="0" applyProtection="0"/>
    <xf numFmtId="0" fontId="4" fillId="11" borderId="0" applyNumberFormat="0" applyBorder="0" applyAlignment="0" applyProtection="0"/>
    <xf numFmtId="0" fontId="4" fillId="5" borderId="0" applyNumberFormat="0" applyBorder="0" applyAlignment="0" applyProtection="0"/>
    <xf numFmtId="0" fontId="3" fillId="24" borderId="8" applyNumberFormat="0" applyFont="0" applyAlignment="0" applyProtection="0"/>
    <xf numFmtId="0" fontId="5" fillId="13" borderId="0" applyNumberFormat="0" applyBorder="0" applyAlignment="0" applyProtection="0"/>
    <xf numFmtId="0" fontId="4" fillId="10" borderId="0" applyNumberFormat="0" applyBorder="0" applyAlignment="0" applyProtection="0"/>
    <xf numFmtId="0" fontId="4" fillId="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6" fillId="4" borderId="0" applyNumberFormat="0" applyBorder="0" applyAlignment="0" applyProtection="0"/>
    <xf numFmtId="0" fontId="7" fillId="21" borderId="2" applyNumberFormat="0" applyAlignment="0" applyProtection="0"/>
    <xf numFmtId="0" fontId="8" fillId="22" borderId="3" applyNumberFormat="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0" borderId="4"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4" fillId="8" borderId="2" applyNumberFormat="0" applyAlignment="0" applyProtection="0"/>
    <xf numFmtId="0" fontId="15" fillId="0" borderId="7" applyNumberFormat="0" applyFill="0" applyAlignment="0" applyProtection="0"/>
    <xf numFmtId="0" fontId="16" fillId="23" borderId="0" applyNumberFormat="0" applyBorder="0" applyAlignment="0" applyProtection="0"/>
    <xf numFmtId="0" fontId="3" fillId="0" borderId="0"/>
    <xf numFmtId="0" fontId="3" fillId="24" borderId="8" applyNumberFormat="0" applyFont="0" applyAlignment="0" applyProtection="0"/>
    <xf numFmtId="0" fontId="17" fillId="21" borderId="9" applyNumberFormat="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0" borderId="0" applyNumberFormat="0" applyFill="0" applyBorder="0" applyAlignment="0" applyProtection="0"/>
    <xf numFmtId="0" fontId="2" fillId="0" borderId="0"/>
    <xf numFmtId="0" fontId="2" fillId="0" borderId="0"/>
    <xf numFmtId="0" fontId="3"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15" fillId="0" borderId="7" applyNumberFormat="0" applyFill="0" applyAlignment="0" applyProtection="0"/>
    <xf numFmtId="0" fontId="3" fillId="0" borderId="0"/>
    <xf numFmtId="0" fontId="2" fillId="0" borderId="0"/>
    <xf numFmtId="0" fontId="12" fillId="0" borderId="5" applyNumberFormat="0" applyFill="0" applyAlignment="0" applyProtection="0"/>
    <xf numFmtId="0" fontId="9" fillId="0" borderId="0" applyNumberFormat="0" applyFill="0" applyBorder="0" applyAlignment="0" applyProtection="0"/>
    <xf numFmtId="0" fontId="2" fillId="0" borderId="0"/>
    <xf numFmtId="0" fontId="19" fillId="0" borderId="10" applyNumberFormat="0" applyFill="0" applyAlignment="0" applyProtection="0"/>
    <xf numFmtId="0" fontId="3" fillId="24" borderId="8" applyNumberFormat="0" applyFont="0" applyAlignment="0" applyProtection="0"/>
    <xf numFmtId="0" fontId="15" fillId="0" borderId="7" applyNumberFormat="0" applyFill="0" applyAlignment="0" applyProtection="0"/>
    <xf numFmtId="0" fontId="13" fillId="0" borderId="6" applyNumberFormat="0" applyFill="0" applyAlignment="0" applyProtection="0"/>
    <xf numFmtId="0" fontId="10" fillId="5" borderId="0" applyNumberFormat="0" applyBorder="0" applyAlignment="0" applyProtection="0"/>
    <xf numFmtId="0" fontId="8" fillId="22" borderId="3" applyNumberFormat="0" applyAlignment="0" applyProtection="0"/>
    <xf numFmtId="0" fontId="5" fillId="20" borderId="0" applyNumberFormat="0" applyBorder="0" applyAlignment="0" applyProtection="0"/>
    <xf numFmtId="0" fontId="5" fillId="19" borderId="0" applyNumberFormat="0" applyBorder="0" applyAlignment="0" applyProtection="0"/>
    <xf numFmtId="0" fontId="5" fillId="16" borderId="0" applyNumberFormat="0" applyBorder="0" applyAlignment="0" applyProtection="0"/>
    <xf numFmtId="0" fontId="5" fillId="11"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8" borderId="0" applyNumberFormat="0" applyBorder="0" applyAlignment="0" applyProtection="0"/>
    <xf numFmtId="0" fontId="4" fillId="5" borderId="0" applyNumberFormat="0" applyBorder="0" applyAlignment="0" applyProtection="0"/>
    <xf numFmtId="0" fontId="2" fillId="0" borderId="0"/>
    <xf numFmtId="0" fontId="3" fillId="0" borderId="0"/>
    <xf numFmtId="0" fontId="12" fillId="0" borderId="5" applyNumberFormat="0" applyFill="0" applyAlignment="0" applyProtection="0"/>
    <xf numFmtId="0" fontId="2" fillId="0" borderId="0"/>
    <xf numFmtId="0" fontId="2" fillId="0" borderId="0"/>
    <xf numFmtId="0" fontId="2" fillId="0" borderId="0"/>
    <xf numFmtId="0" fontId="13" fillId="0" borderId="6" applyNumberFormat="0" applyFill="0" applyAlignment="0" applyProtection="0"/>
    <xf numFmtId="0" fontId="2" fillId="0" borderId="0"/>
    <xf numFmtId="0" fontId="5" fillId="1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5" fillId="14" borderId="0" applyNumberFormat="0" applyBorder="0" applyAlignment="0" applyProtection="0"/>
    <xf numFmtId="0" fontId="2" fillId="0" borderId="0"/>
    <xf numFmtId="0" fontId="14" fillId="8" borderId="2" applyNumberFormat="0" applyAlignment="0" applyProtection="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18" fillId="0" borderId="0" applyNumberFormat="0" applyFill="0" applyBorder="0" applyAlignment="0" applyProtection="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9" fillId="0" borderId="0" applyNumberFormat="0" applyFill="0" applyBorder="0" applyAlignment="0" applyProtection="0"/>
    <xf numFmtId="0" fontId="7" fillId="21" borderId="2" applyNumberFormat="0" applyAlignment="0" applyProtection="0"/>
    <xf numFmtId="0" fontId="5" fillId="15" borderId="0" applyNumberFormat="0" applyBorder="0" applyAlignment="0" applyProtection="0"/>
    <xf numFmtId="0" fontId="5" fillId="18"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7" borderId="0" applyNumberFormat="0" applyBorder="0" applyAlignment="0" applyProtection="0"/>
    <xf numFmtId="0" fontId="4" fillId="4" borderId="0" applyNumberFormat="0" applyBorder="0" applyAlignment="0" applyProtection="0"/>
    <xf numFmtId="0" fontId="16" fillId="23" borderId="0" applyNumberFormat="0" applyBorder="0" applyAlignment="0" applyProtection="0"/>
    <xf numFmtId="0" fontId="2" fillId="0" borderId="0"/>
    <xf numFmtId="0" fontId="3" fillId="0" borderId="0"/>
    <xf numFmtId="0" fontId="5" fillId="13" borderId="0" applyNumberFormat="0" applyBorder="0" applyAlignment="0" applyProtection="0"/>
    <xf numFmtId="0" fontId="4" fillId="6" borderId="0" applyNumberFormat="0" applyBorder="0" applyAlignment="0" applyProtection="0"/>
    <xf numFmtId="0" fontId="5" fillId="14" borderId="0" applyNumberFormat="0" applyBorder="0" applyAlignment="0" applyProtection="0"/>
    <xf numFmtId="0" fontId="6" fillId="4" borderId="0" applyNumberFormat="0" applyBorder="0" applyAlignment="0" applyProtection="0"/>
    <xf numFmtId="0" fontId="17" fillId="21" borderId="9" applyNumberFormat="0" applyAlignment="0" applyProtection="0"/>
    <xf numFmtId="0" fontId="2" fillId="0" borderId="0"/>
    <xf numFmtId="0" fontId="20" fillId="0" borderId="0" applyNumberFormat="0" applyFill="0" applyBorder="0" applyAlignment="0" applyProtection="0"/>
    <xf numFmtId="0" fontId="4" fillId="3"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11" fillId="0" borderId="4" applyNumberFormat="0" applyFill="0" applyAlignment="0" applyProtection="0"/>
    <xf numFmtId="0" fontId="2" fillId="0" borderId="0"/>
    <xf numFmtId="0" fontId="13" fillId="0" borderId="0" applyNumberFormat="0" applyFill="0" applyBorder="0" applyAlignment="0" applyProtection="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21" borderId="9" applyNumberFormat="0" applyAlignment="0" applyProtection="0"/>
    <xf numFmtId="0" fontId="3" fillId="24" borderId="8" applyNumberFormat="0" applyFont="0" applyAlignment="0" applyProtection="0"/>
    <xf numFmtId="0" fontId="14" fillId="8" borderId="2" applyNumberFormat="0" applyAlignment="0" applyProtection="0"/>
    <xf numFmtId="0" fontId="3" fillId="0" borderId="0"/>
    <xf numFmtId="0" fontId="3" fillId="0" borderId="0"/>
    <xf numFmtId="0" fontId="13" fillId="0" borderId="0" applyNumberFormat="0" applyFill="0" applyBorder="0" applyAlignment="0" applyProtection="0"/>
    <xf numFmtId="0" fontId="3" fillId="0" borderId="0"/>
    <xf numFmtId="0" fontId="3" fillId="0" borderId="0"/>
    <xf numFmtId="0" fontId="2" fillId="0" borderId="0"/>
    <xf numFmtId="0" fontId="14" fillId="8" borderId="2" applyNumberFormat="0" applyAlignment="0" applyProtection="0"/>
    <xf numFmtId="0" fontId="4" fillId="10" borderId="0" applyNumberFormat="0" applyBorder="0" applyAlignment="0" applyProtection="0"/>
    <xf numFmtId="0" fontId="4" fillId="12" borderId="0" applyNumberFormat="0" applyBorder="0" applyAlignment="0" applyProtection="0"/>
    <xf numFmtId="0" fontId="4" fillId="6" borderId="0" applyNumberFormat="0" applyBorder="0" applyAlignment="0" applyProtection="0"/>
    <xf numFmtId="0" fontId="2" fillId="0" borderId="0"/>
    <xf numFmtId="0" fontId="2" fillId="0" borderId="0"/>
    <xf numFmtId="0" fontId="3" fillId="0" borderId="0"/>
    <xf numFmtId="0" fontId="20" fillId="0" borderId="0" applyNumberFormat="0" applyFill="0" applyBorder="0" applyAlignment="0" applyProtection="0"/>
    <xf numFmtId="0" fontId="3" fillId="0" borderId="0"/>
    <xf numFmtId="0" fontId="2" fillId="0" borderId="0"/>
    <xf numFmtId="0" fontId="3" fillId="0" borderId="0"/>
    <xf numFmtId="0" fontId="2" fillId="0" borderId="0"/>
    <xf numFmtId="0" fontId="2" fillId="0" borderId="0"/>
    <xf numFmtId="0" fontId="2" fillId="0" borderId="0"/>
    <xf numFmtId="0" fontId="16" fillId="23" borderId="0" applyNumberFormat="0" applyBorder="0" applyAlignment="0" applyProtection="0"/>
    <xf numFmtId="0" fontId="3" fillId="0" borderId="0"/>
    <xf numFmtId="0" fontId="2" fillId="0" borderId="0"/>
    <xf numFmtId="0" fontId="4" fillId="10" borderId="0" applyNumberFormat="0" applyBorder="0" applyAlignment="0" applyProtection="0"/>
    <xf numFmtId="0" fontId="15" fillId="0" borderId="7" applyNumberFormat="0" applyFill="0" applyAlignment="0" applyProtection="0"/>
    <xf numFmtId="0" fontId="2" fillId="0" borderId="0"/>
    <xf numFmtId="0" fontId="3" fillId="0" borderId="0"/>
    <xf numFmtId="0" fontId="2" fillId="0" borderId="0"/>
    <xf numFmtId="0" fontId="3" fillId="0" borderId="0"/>
    <xf numFmtId="0" fontId="3" fillId="0" borderId="0"/>
    <xf numFmtId="0" fontId="4" fillId="5" borderId="0" applyNumberFormat="0" applyBorder="0" applyAlignment="0" applyProtection="0"/>
    <xf numFmtId="0" fontId="2" fillId="0" borderId="0"/>
    <xf numFmtId="0" fontId="15" fillId="0" borderId="7" applyNumberFormat="0" applyFill="0" applyAlignment="0" applyProtection="0"/>
    <xf numFmtId="0" fontId="12" fillId="0" borderId="5" applyNumberFormat="0" applyFill="0" applyAlignment="0" applyProtection="0"/>
    <xf numFmtId="0" fontId="3" fillId="0" borderId="0"/>
    <xf numFmtId="0" fontId="4" fillId="3" borderId="0" applyNumberFormat="0" applyBorder="0" applyAlignment="0" applyProtection="0"/>
    <xf numFmtId="0" fontId="3" fillId="0" borderId="0"/>
    <xf numFmtId="0" fontId="2" fillId="0" borderId="0"/>
    <xf numFmtId="0" fontId="12" fillId="0" borderId="5" applyNumberFormat="0" applyFill="0" applyAlignment="0" applyProtection="0"/>
    <xf numFmtId="0" fontId="3" fillId="0" borderId="0"/>
    <xf numFmtId="0" fontId="3" fillId="0" borderId="0"/>
    <xf numFmtId="0" fontId="2" fillId="0" borderId="0"/>
    <xf numFmtId="0" fontId="6" fillId="4" borderId="0" applyNumberFormat="0" applyBorder="0" applyAlignment="0" applyProtection="0"/>
    <xf numFmtId="0" fontId="8" fillId="22" borderId="3" applyNumberFormat="0" applyAlignment="0" applyProtection="0"/>
    <xf numFmtId="0" fontId="2" fillId="0" borderId="0"/>
    <xf numFmtId="0" fontId="2" fillId="0" borderId="0"/>
    <xf numFmtId="0" fontId="2" fillId="0" borderId="0"/>
    <xf numFmtId="0" fontId="8" fillId="22" borderId="3" applyNumberFormat="0" applyAlignment="0" applyProtection="0"/>
    <xf numFmtId="0" fontId="3" fillId="0" borderId="0"/>
    <xf numFmtId="0" fontId="3" fillId="0" borderId="0"/>
    <xf numFmtId="0" fontId="3" fillId="0" borderId="0"/>
    <xf numFmtId="0" fontId="3" fillId="0" borderId="0"/>
    <xf numFmtId="0" fontId="2" fillId="0" borderId="0"/>
    <xf numFmtId="0" fontId="4" fillId="12" borderId="0" applyNumberFormat="0" applyBorder="0" applyAlignment="0" applyProtection="0"/>
    <xf numFmtId="0" fontId="17" fillId="21" borderId="9" applyNumberFormat="0" applyAlignment="0" applyProtection="0"/>
    <xf numFmtId="0" fontId="5" fillId="19" borderId="0" applyNumberFormat="0" applyBorder="0" applyAlignment="0" applyProtection="0"/>
    <xf numFmtId="0" fontId="5" fillId="19" borderId="0" applyNumberFormat="0" applyBorder="0" applyAlignment="0" applyProtection="0"/>
    <xf numFmtId="0" fontId="12" fillId="0" borderId="5" applyNumberFormat="0" applyFill="0" applyAlignment="0" applyProtection="0"/>
    <xf numFmtId="0" fontId="4" fillId="8" borderId="0" applyNumberFormat="0" applyBorder="0" applyAlignment="0" applyProtection="0"/>
    <xf numFmtId="0" fontId="5" fillId="10"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7" borderId="0" applyNumberFormat="0" applyBorder="0" applyAlignment="0" applyProtection="0"/>
    <xf numFmtId="0" fontId="4" fillId="4" borderId="0" applyNumberFormat="0" applyBorder="0" applyAlignment="0" applyProtection="0"/>
    <xf numFmtId="0" fontId="7" fillId="21" borderId="2" applyNumberFormat="0" applyAlignment="0" applyProtection="0"/>
    <xf numFmtId="0" fontId="3" fillId="0" borderId="0"/>
    <xf numFmtId="0" fontId="2" fillId="0" borderId="0"/>
    <xf numFmtId="0" fontId="2" fillId="0" borderId="0"/>
    <xf numFmtId="0" fontId="5" fillId="10" borderId="0" applyNumberFormat="0" applyBorder="0" applyAlignment="0" applyProtection="0"/>
    <xf numFmtId="0" fontId="14" fillId="8" borderId="2" applyNumberFormat="0" applyAlignment="0" applyProtection="0"/>
    <xf numFmtId="0" fontId="2" fillId="0" borderId="0"/>
    <xf numFmtId="0" fontId="4" fillId="5" borderId="0" applyNumberFormat="0" applyBorder="0" applyAlignment="0" applyProtection="0"/>
    <xf numFmtId="0" fontId="2" fillId="0" borderId="0"/>
    <xf numFmtId="0" fontId="3" fillId="0" borderId="0"/>
    <xf numFmtId="0" fontId="2" fillId="0" borderId="0"/>
    <xf numFmtId="0" fontId="3" fillId="0" borderId="0"/>
    <xf numFmtId="0" fontId="2" fillId="0" borderId="0"/>
    <xf numFmtId="0" fontId="5" fillId="20" borderId="0" applyNumberFormat="0" applyBorder="0" applyAlignment="0" applyProtection="0"/>
    <xf numFmtId="0" fontId="2" fillId="0" borderId="0"/>
    <xf numFmtId="0" fontId="2" fillId="0" borderId="0"/>
    <xf numFmtId="0" fontId="3" fillId="0" borderId="0"/>
    <xf numFmtId="0" fontId="10" fillId="5" borderId="0" applyNumberFormat="0" applyBorder="0" applyAlignment="0" applyProtection="0"/>
    <xf numFmtId="0" fontId="3" fillId="0" borderId="0"/>
    <xf numFmtId="0" fontId="5" fillId="15" borderId="0" applyNumberFormat="0" applyBorder="0" applyAlignment="0" applyProtection="0"/>
    <xf numFmtId="0" fontId="3" fillId="0" borderId="0"/>
    <xf numFmtId="0" fontId="3" fillId="0" borderId="0"/>
    <xf numFmtId="0" fontId="3" fillId="0" borderId="0"/>
    <xf numFmtId="0" fontId="2" fillId="0" borderId="0"/>
    <xf numFmtId="0" fontId="3" fillId="0" borderId="0"/>
    <xf numFmtId="0" fontId="4" fillId="11" borderId="0" applyNumberFormat="0" applyBorder="0" applyAlignment="0" applyProtection="0"/>
    <xf numFmtId="0" fontId="3" fillId="0" borderId="0"/>
    <xf numFmtId="0" fontId="5" fillId="15" borderId="0" applyNumberFormat="0" applyBorder="0" applyAlignment="0" applyProtection="0"/>
    <xf numFmtId="0" fontId="4" fillId="5" borderId="0" applyNumberFormat="0" applyBorder="0" applyAlignment="0" applyProtection="0"/>
    <xf numFmtId="0" fontId="5" fillId="18" borderId="0" applyNumberFormat="0" applyBorder="0" applyAlignment="0" applyProtection="0"/>
    <xf numFmtId="0" fontId="13" fillId="0" borderId="0" applyNumberFormat="0" applyFill="0" applyBorder="0" applyAlignment="0" applyProtection="0"/>
    <xf numFmtId="0" fontId="7" fillId="21" borderId="2" applyNumberFormat="0" applyAlignment="0" applyProtection="0"/>
    <xf numFmtId="0" fontId="2" fillId="0" borderId="0"/>
    <xf numFmtId="0" fontId="3" fillId="0" borderId="0"/>
    <xf numFmtId="0" fontId="2" fillId="0" borderId="0"/>
    <xf numFmtId="0" fontId="2" fillId="0" borderId="0"/>
    <xf numFmtId="0" fontId="7" fillId="21" borderId="2" applyNumberFormat="0" applyAlignment="0" applyProtection="0"/>
    <xf numFmtId="0" fontId="2" fillId="0" borderId="0"/>
    <xf numFmtId="0" fontId="2" fillId="0" borderId="0"/>
    <xf numFmtId="0" fontId="5" fillId="10" borderId="0" applyNumberFormat="0" applyBorder="0" applyAlignment="0" applyProtection="0"/>
    <xf numFmtId="0" fontId="2" fillId="0" borderId="0"/>
    <xf numFmtId="0" fontId="2" fillId="0" borderId="0"/>
    <xf numFmtId="0" fontId="2" fillId="0" borderId="0"/>
    <xf numFmtId="0" fontId="2" fillId="0" borderId="0"/>
    <xf numFmtId="0" fontId="4" fillId="11" borderId="0" applyNumberFormat="0" applyBorder="0" applyAlignment="0" applyProtection="0"/>
    <xf numFmtId="0" fontId="13" fillId="0" borderId="6" applyNumberFormat="0" applyFill="0" applyAlignment="0" applyProtection="0"/>
    <xf numFmtId="0" fontId="9" fillId="0" borderId="0" applyNumberFormat="0" applyFill="0" applyBorder="0" applyAlignment="0" applyProtection="0"/>
    <xf numFmtId="0" fontId="2" fillId="0" borderId="0"/>
    <xf numFmtId="0" fontId="5" fillId="15" borderId="0" applyNumberFormat="0" applyBorder="0" applyAlignment="0" applyProtection="0"/>
    <xf numFmtId="0" fontId="3" fillId="0" borderId="0"/>
    <xf numFmtId="0" fontId="3" fillId="0" borderId="0"/>
    <xf numFmtId="0" fontId="2" fillId="0" borderId="0"/>
    <xf numFmtId="0" fontId="2" fillId="0" borderId="0"/>
    <xf numFmtId="0" fontId="2" fillId="0" borderId="0"/>
    <xf numFmtId="0" fontId="5" fillId="13" borderId="0" applyNumberFormat="0" applyBorder="0" applyAlignment="0" applyProtection="0"/>
    <xf numFmtId="0" fontId="9" fillId="0" borderId="0" applyNumberFormat="0" applyFill="0" applyBorder="0" applyAlignment="0" applyProtection="0"/>
    <xf numFmtId="0" fontId="14" fillId="8" borderId="2" applyNumberFormat="0" applyAlignment="0" applyProtection="0"/>
    <xf numFmtId="0" fontId="2" fillId="0" borderId="0"/>
    <xf numFmtId="0" fontId="3" fillId="0" borderId="0"/>
    <xf numFmtId="0" fontId="2" fillId="0" borderId="0"/>
    <xf numFmtId="0" fontId="13" fillId="0" borderId="6" applyNumberFormat="0" applyFill="0" applyAlignment="0" applyProtection="0"/>
    <xf numFmtId="0" fontId="5" fillId="17" borderId="0" applyNumberFormat="0" applyBorder="0" applyAlignment="0" applyProtection="0"/>
    <xf numFmtId="0" fontId="3" fillId="0" borderId="0"/>
    <xf numFmtId="0" fontId="3" fillId="0" borderId="0"/>
    <xf numFmtId="0" fontId="5" fillId="15" borderId="0" applyNumberFormat="0" applyBorder="0" applyAlignment="0" applyProtection="0"/>
    <xf numFmtId="0" fontId="3" fillId="0" borderId="0"/>
    <xf numFmtId="0" fontId="2" fillId="0" borderId="0"/>
    <xf numFmtId="0" fontId="13" fillId="0" borderId="0" applyNumberFormat="0" applyFill="0" applyBorder="0" applyAlignment="0" applyProtection="0"/>
    <xf numFmtId="0" fontId="5" fillId="19" borderId="0" applyNumberFormat="0" applyBorder="0" applyAlignment="0" applyProtection="0"/>
    <xf numFmtId="0" fontId="5" fillId="13"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6" borderId="0" applyNumberFormat="0" applyBorder="0" applyAlignment="0" applyProtection="0"/>
    <xf numFmtId="0" fontId="4" fillId="3" borderId="0" applyNumberFormat="0" applyBorder="0" applyAlignment="0" applyProtection="0"/>
    <xf numFmtId="0" fontId="3" fillId="0" borderId="0"/>
    <xf numFmtId="0" fontId="3" fillId="0" borderId="0"/>
    <xf numFmtId="0" fontId="4" fillId="3" borderId="0" applyNumberFormat="0" applyBorder="0" applyAlignment="0" applyProtection="0"/>
    <xf numFmtId="0" fontId="3" fillId="0" borderId="0"/>
    <xf numFmtId="0" fontId="2" fillId="0" borderId="0"/>
    <xf numFmtId="0" fontId="4" fillId="11" borderId="0" applyNumberFormat="0" applyBorder="0" applyAlignment="0" applyProtection="0"/>
    <xf numFmtId="0" fontId="2" fillId="0" borderId="0"/>
    <xf numFmtId="0" fontId="10" fillId="5" borderId="0" applyNumberFormat="0" applyBorder="0" applyAlignment="0" applyProtection="0"/>
    <xf numFmtId="0" fontId="5" fillId="17" borderId="0" applyNumberFormat="0" applyBorder="0" applyAlignment="0" applyProtection="0"/>
    <xf numFmtId="0" fontId="2" fillId="0" borderId="0"/>
    <xf numFmtId="0" fontId="3"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10" fillId="5" borderId="0" applyNumberFormat="0" applyBorder="0" applyAlignment="0" applyProtection="0"/>
    <xf numFmtId="0" fontId="2" fillId="0" borderId="0"/>
    <xf numFmtId="0" fontId="9" fillId="0" borderId="0" applyNumberFormat="0" applyFill="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8" borderId="0" applyNumberFormat="0" applyBorder="0" applyAlignment="0" applyProtection="0"/>
    <xf numFmtId="0" fontId="2" fillId="0" borderId="0"/>
    <xf numFmtId="0" fontId="2" fillId="0" borderId="0"/>
    <xf numFmtId="0" fontId="3" fillId="0" borderId="0"/>
    <xf numFmtId="0" fontId="5" fillId="18" borderId="0" applyNumberFormat="0" applyBorder="0" applyAlignment="0" applyProtection="0"/>
    <xf numFmtId="0" fontId="3" fillId="0" borderId="0"/>
    <xf numFmtId="0" fontId="4" fillId="5" borderId="0" applyNumberFormat="0" applyBorder="0" applyAlignment="0" applyProtection="0"/>
    <xf numFmtId="0" fontId="3" fillId="0" borderId="0"/>
    <xf numFmtId="0" fontId="2" fillId="0" borderId="0"/>
    <xf numFmtId="0" fontId="3" fillId="0" borderId="0"/>
    <xf numFmtId="0" fontId="2" fillId="0" borderId="0"/>
    <xf numFmtId="0" fontId="4" fillId="11" borderId="0" applyNumberFormat="0" applyBorder="0" applyAlignment="0" applyProtection="0"/>
    <xf numFmtId="0" fontId="13" fillId="0" borderId="0" applyNumberFormat="0" applyFill="0" applyBorder="0" applyAlignment="0" applyProtection="0"/>
    <xf numFmtId="0" fontId="12" fillId="0" borderId="5" applyNumberFormat="0" applyFill="0" applyAlignment="0" applyProtection="0"/>
    <xf numFmtId="0" fontId="10" fillId="5" borderId="0" applyNumberFormat="0" applyBorder="0" applyAlignment="0" applyProtection="0"/>
    <xf numFmtId="0" fontId="5" fillId="19" borderId="0" applyNumberFormat="0" applyBorder="0" applyAlignment="0" applyProtection="0"/>
    <xf numFmtId="0" fontId="2" fillId="0" borderId="0"/>
    <xf numFmtId="0" fontId="3" fillId="24" borderId="8" applyNumberFormat="0" applyFont="0" applyAlignment="0" applyProtection="0"/>
    <xf numFmtId="0" fontId="5" fillId="17" borderId="0" applyNumberFormat="0" applyBorder="0" applyAlignment="0" applyProtection="0"/>
    <xf numFmtId="0" fontId="3" fillId="0" borderId="0"/>
    <xf numFmtId="0" fontId="3" fillId="0" borderId="0"/>
    <xf numFmtId="0" fontId="4" fillId="8" borderId="0" applyNumberFormat="0" applyBorder="0" applyAlignment="0" applyProtection="0"/>
    <xf numFmtId="0" fontId="5" fillId="19" borderId="0" applyNumberFormat="0" applyBorder="0" applyAlignment="0" applyProtection="0"/>
    <xf numFmtId="0" fontId="3" fillId="0" borderId="0"/>
    <xf numFmtId="0" fontId="3" fillId="0" borderId="0"/>
    <xf numFmtId="0" fontId="17" fillId="21" borderId="9" applyNumberFormat="0" applyAlignment="0" applyProtection="0"/>
    <xf numFmtId="0" fontId="2" fillId="0" borderId="0"/>
    <xf numFmtId="0" fontId="3" fillId="0" borderId="0"/>
    <xf numFmtId="0" fontId="4" fillId="12" borderId="0" applyNumberFormat="0" applyBorder="0" applyAlignment="0" applyProtection="0"/>
    <xf numFmtId="0" fontId="3" fillId="0" borderId="0"/>
    <xf numFmtId="0" fontId="5" fillId="17" borderId="0" applyNumberFormat="0" applyBorder="0" applyAlignment="0" applyProtection="0"/>
    <xf numFmtId="0" fontId="2" fillId="0" borderId="0"/>
    <xf numFmtId="0" fontId="2" fillId="0" borderId="0"/>
    <xf numFmtId="0" fontId="13" fillId="0" borderId="6" applyNumberFormat="0" applyFill="0" applyAlignment="0" applyProtection="0"/>
    <xf numFmtId="0" fontId="3" fillId="0" borderId="0"/>
    <xf numFmtId="0" fontId="2" fillId="0" borderId="0"/>
    <xf numFmtId="0" fontId="2" fillId="0" borderId="0"/>
    <xf numFmtId="0" fontId="3" fillId="0" borderId="0"/>
    <xf numFmtId="0" fontId="3" fillId="0" borderId="0"/>
    <xf numFmtId="0" fontId="2" fillId="0" borderId="0"/>
    <xf numFmtId="0" fontId="8" fillId="22" borderId="3" applyNumberFormat="0" applyAlignment="0" applyProtection="0"/>
    <xf numFmtId="0" fontId="3" fillId="0" borderId="0"/>
    <xf numFmtId="0" fontId="2" fillId="0" borderId="0"/>
    <xf numFmtId="0" fontId="2" fillId="0" borderId="0"/>
    <xf numFmtId="0" fontId="5" fillId="20" borderId="0" applyNumberFormat="0" applyBorder="0" applyAlignment="0" applyProtection="0"/>
    <xf numFmtId="0" fontId="18" fillId="0" borderId="0" applyNumberFormat="0" applyFill="0" applyBorder="0" applyAlignment="0" applyProtection="0"/>
    <xf numFmtId="0" fontId="4" fillId="3" borderId="0" applyNumberFormat="0" applyBorder="0" applyAlignment="0" applyProtection="0"/>
    <xf numFmtId="0" fontId="2" fillId="0" borderId="0"/>
    <xf numFmtId="0" fontId="9" fillId="0" borderId="0" applyNumberFormat="0" applyFill="0" applyBorder="0" applyAlignment="0" applyProtection="0"/>
    <xf numFmtId="0" fontId="2" fillId="0" borderId="0"/>
    <xf numFmtId="0" fontId="2" fillId="0" borderId="0"/>
    <xf numFmtId="0" fontId="2" fillId="0" borderId="0"/>
    <xf numFmtId="0" fontId="4" fillId="4" borderId="0" applyNumberFormat="0" applyBorder="0" applyAlignment="0" applyProtection="0"/>
    <xf numFmtId="0" fontId="2" fillId="0" borderId="0"/>
    <xf numFmtId="0" fontId="5" fillId="15" borderId="0" applyNumberFormat="0" applyBorder="0" applyAlignment="0" applyProtection="0"/>
    <xf numFmtId="0" fontId="13" fillId="0" borderId="0" applyNumberFormat="0" applyFill="0" applyBorder="0" applyAlignment="0" applyProtection="0"/>
    <xf numFmtId="0" fontId="3" fillId="0" borderId="0"/>
    <xf numFmtId="0" fontId="4" fillId="11" borderId="0" applyNumberFormat="0" applyBorder="0" applyAlignment="0" applyProtection="0"/>
    <xf numFmtId="0" fontId="4" fillId="10" borderId="0" applyNumberFormat="0" applyBorder="0" applyAlignment="0" applyProtection="0"/>
    <xf numFmtId="0" fontId="2" fillId="0" borderId="0"/>
    <xf numFmtId="0" fontId="6" fillId="4" borderId="0" applyNumberFormat="0" applyBorder="0" applyAlignment="0" applyProtection="0"/>
    <xf numFmtId="0" fontId="4" fillId="8" borderId="0" applyNumberFormat="0" applyBorder="0" applyAlignment="0" applyProtection="0"/>
    <xf numFmtId="0" fontId="3" fillId="0" borderId="0"/>
    <xf numFmtId="0" fontId="3" fillId="0" borderId="0"/>
    <xf numFmtId="0" fontId="3" fillId="0" borderId="0"/>
    <xf numFmtId="0" fontId="2" fillId="0" borderId="0"/>
    <xf numFmtId="0" fontId="3" fillId="0" borderId="0"/>
    <xf numFmtId="0" fontId="2" fillId="0" borderId="0"/>
    <xf numFmtId="0" fontId="2" fillId="0" borderId="0"/>
    <xf numFmtId="0" fontId="4" fillId="5" borderId="0" applyNumberFormat="0" applyBorder="0" applyAlignment="0" applyProtection="0"/>
    <xf numFmtId="0" fontId="2" fillId="0" borderId="0"/>
    <xf numFmtId="0" fontId="4" fillId="6" borderId="0" applyNumberFormat="0" applyBorder="0" applyAlignment="0" applyProtection="0"/>
    <xf numFmtId="0" fontId="15" fillId="0" borderId="7" applyNumberFormat="0" applyFill="0" applyAlignment="0" applyProtection="0"/>
    <xf numFmtId="0" fontId="3" fillId="0" borderId="0"/>
    <xf numFmtId="0" fontId="4" fillId="8" borderId="0" applyNumberFormat="0" applyBorder="0" applyAlignment="0" applyProtection="0"/>
    <xf numFmtId="0" fontId="3" fillId="0" borderId="0"/>
    <xf numFmtId="0" fontId="2" fillId="0" borderId="0"/>
    <xf numFmtId="0" fontId="5" fillId="10" borderId="0" applyNumberFormat="0" applyBorder="0" applyAlignment="0" applyProtection="0"/>
    <xf numFmtId="0" fontId="3" fillId="0" borderId="0"/>
    <xf numFmtId="0" fontId="16" fillId="23" borderId="0" applyNumberFormat="0" applyBorder="0" applyAlignment="0" applyProtection="0"/>
    <xf numFmtId="0" fontId="2" fillId="0" borderId="0"/>
    <xf numFmtId="0" fontId="4" fillId="9" borderId="0" applyNumberFormat="0" applyBorder="0" applyAlignment="0" applyProtection="0"/>
    <xf numFmtId="0" fontId="2" fillId="0" borderId="0"/>
    <xf numFmtId="0" fontId="3" fillId="0" borderId="0"/>
    <xf numFmtId="0" fontId="5" fillId="20" borderId="0" applyNumberFormat="0" applyBorder="0" applyAlignment="0" applyProtection="0"/>
    <xf numFmtId="0" fontId="2" fillId="0" borderId="0"/>
    <xf numFmtId="0" fontId="5" fillId="20" borderId="0" applyNumberFormat="0" applyBorder="0" applyAlignment="0" applyProtection="0"/>
    <xf numFmtId="0" fontId="3" fillId="0" borderId="0"/>
    <xf numFmtId="0" fontId="5" fillId="17" borderId="0" applyNumberFormat="0" applyBorder="0" applyAlignment="0" applyProtection="0"/>
    <xf numFmtId="0" fontId="3" fillId="0" borderId="0"/>
    <xf numFmtId="0" fontId="4" fillId="3" borderId="0" applyNumberFormat="0" applyBorder="0" applyAlignment="0" applyProtection="0"/>
    <xf numFmtId="0" fontId="2" fillId="0" borderId="0"/>
    <xf numFmtId="0" fontId="5" fillId="18" borderId="0" applyNumberFormat="0" applyBorder="0" applyAlignment="0" applyProtection="0"/>
    <xf numFmtId="0" fontId="5" fillId="20" borderId="0" applyNumberFormat="0" applyBorder="0" applyAlignment="0" applyProtection="0"/>
    <xf numFmtId="0" fontId="2" fillId="0" borderId="0"/>
    <xf numFmtId="0" fontId="3" fillId="0" borderId="0"/>
    <xf numFmtId="0" fontId="17" fillId="21" borderId="9" applyNumberFormat="0" applyAlignment="0" applyProtection="0"/>
    <xf numFmtId="0" fontId="15" fillId="0" borderId="7" applyNumberFormat="0" applyFill="0" applyAlignment="0" applyProtection="0"/>
    <xf numFmtId="0" fontId="16" fillId="23" borderId="0" applyNumberFormat="0" applyBorder="0" applyAlignment="0" applyProtection="0"/>
    <xf numFmtId="0" fontId="10" fillId="5" borderId="0" applyNumberFormat="0" applyBorder="0" applyAlignment="0" applyProtection="0"/>
    <xf numFmtId="0" fontId="2" fillId="0" borderId="0"/>
    <xf numFmtId="0" fontId="2" fillId="0" borderId="0"/>
    <xf numFmtId="0" fontId="15" fillId="0" borderId="7" applyNumberFormat="0" applyFill="0" applyAlignment="0" applyProtection="0"/>
    <xf numFmtId="0" fontId="11" fillId="0" borderId="4" applyNumberFormat="0" applyFill="0" applyAlignment="0" applyProtection="0"/>
    <xf numFmtId="0" fontId="3" fillId="0" borderId="0"/>
    <xf numFmtId="0" fontId="5" fillId="16" borderId="0" applyNumberFormat="0" applyBorder="0" applyAlignment="0" applyProtection="0"/>
    <xf numFmtId="0" fontId="3" fillId="0" borderId="0"/>
    <xf numFmtId="0" fontId="4" fillId="6" borderId="0" applyNumberFormat="0" applyBorder="0" applyAlignment="0" applyProtection="0"/>
    <xf numFmtId="0" fontId="7" fillId="21" borderId="2" applyNumberFormat="0" applyAlignment="0" applyProtection="0"/>
    <xf numFmtId="0" fontId="3" fillId="0" borderId="0"/>
    <xf numFmtId="0" fontId="4" fillId="9" borderId="0" applyNumberFormat="0" applyBorder="0" applyAlignment="0" applyProtection="0"/>
    <xf numFmtId="0" fontId="6" fillId="4" borderId="0" applyNumberFormat="0" applyBorder="0" applyAlignment="0" applyProtection="0"/>
    <xf numFmtId="0" fontId="2" fillId="0" borderId="0"/>
    <xf numFmtId="0" fontId="3" fillId="0" borderId="0"/>
    <xf numFmtId="0" fontId="2" fillId="0" borderId="0"/>
    <xf numFmtId="0" fontId="3" fillId="0" borderId="0"/>
    <xf numFmtId="0" fontId="17" fillId="21" borderId="9" applyNumberFormat="0" applyAlignment="0" applyProtection="0"/>
    <xf numFmtId="0" fontId="3" fillId="0" borderId="0"/>
    <xf numFmtId="0" fontId="5" fillId="15" borderId="0" applyNumberFormat="0" applyBorder="0" applyAlignment="0" applyProtection="0"/>
    <xf numFmtId="0" fontId="8" fillId="22" borderId="3" applyNumberFormat="0" applyAlignment="0" applyProtection="0"/>
    <xf numFmtId="0" fontId="4" fillId="9" borderId="0" applyNumberFormat="0" applyBorder="0" applyAlignment="0" applyProtection="0"/>
    <xf numFmtId="0" fontId="2" fillId="0" borderId="0"/>
    <xf numFmtId="0" fontId="20" fillId="0" borderId="0" applyNumberFormat="0" applyFill="0" applyBorder="0" applyAlignment="0" applyProtection="0"/>
    <xf numFmtId="0" fontId="3" fillId="24" borderId="8" applyNumberFormat="0" applyFont="0" applyAlignment="0" applyProtection="0"/>
    <xf numFmtId="0" fontId="3" fillId="0" borderId="0"/>
    <xf numFmtId="0" fontId="3" fillId="0" borderId="0"/>
    <xf numFmtId="0" fontId="3" fillId="0" borderId="0"/>
    <xf numFmtId="0" fontId="2" fillId="0" borderId="0"/>
    <xf numFmtId="0" fontId="3" fillId="24" borderId="8" applyNumberFormat="0" applyFont="0" applyAlignment="0" applyProtection="0"/>
    <xf numFmtId="0" fontId="3" fillId="0" borderId="0"/>
    <xf numFmtId="0" fontId="5" fillId="14" borderId="0" applyNumberFormat="0" applyBorder="0" applyAlignment="0" applyProtection="0"/>
    <xf numFmtId="0" fontId="4" fillId="6" borderId="0" applyNumberFormat="0" applyBorder="0" applyAlignment="0" applyProtection="0"/>
    <xf numFmtId="0" fontId="3" fillId="0" borderId="0"/>
    <xf numFmtId="0" fontId="19" fillId="0" borderId="10" applyNumberFormat="0" applyFill="0" applyAlignment="0" applyProtection="0"/>
    <xf numFmtId="0" fontId="12" fillId="0" borderId="5" applyNumberFormat="0" applyFill="0" applyAlignment="0" applyProtection="0"/>
    <xf numFmtId="0" fontId="4" fillId="4" borderId="0" applyNumberFormat="0" applyBorder="0" applyAlignment="0" applyProtection="0"/>
    <xf numFmtId="0" fontId="2" fillId="0" borderId="0"/>
    <xf numFmtId="0" fontId="2" fillId="0" borderId="0"/>
    <xf numFmtId="0" fontId="2" fillId="0" borderId="0"/>
    <xf numFmtId="0" fontId="14" fillId="8" borderId="2" applyNumberFormat="0" applyAlignment="0" applyProtection="0"/>
    <xf numFmtId="0" fontId="5" fillId="11" borderId="0" applyNumberFormat="0" applyBorder="0" applyAlignment="0" applyProtection="0"/>
    <xf numFmtId="0" fontId="5" fillId="13" borderId="0" applyNumberFormat="0" applyBorder="0" applyAlignment="0" applyProtection="0"/>
    <xf numFmtId="0" fontId="18" fillId="0" borderId="0" applyNumberFormat="0" applyFill="0" applyBorder="0" applyAlignment="0" applyProtection="0"/>
    <xf numFmtId="0" fontId="4" fillId="7" borderId="0" applyNumberFormat="0" applyBorder="0" applyAlignment="0" applyProtection="0"/>
    <xf numFmtId="0" fontId="3" fillId="0" borderId="0"/>
    <xf numFmtId="0" fontId="17" fillId="21" borderId="9" applyNumberFormat="0" applyAlignment="0" applyProtection="0"/>
    <xf numFmtId="0" fontId="4" fillId="12" borderId="0" applyNumberFormat="0" applyBorder="0" applyAlignment="0" applyProtection="0"/>
    <xf numFmtId="0" fontId="5" fillId="14" borderId="0" applyNumberFormat="0" applyBorder="0" applyAlignment="0" applyProtection="0"/>
    <xf numFmtId="0" fontId="2" fillId="0" borderId="0"/>
    <xf numFmtId="0" fontId="4" fillId="6" borderId="0" applyNumberFormat="0" applyBorder="0" applyAlignment="0" applyProtection="0"/>
    <xf numFmtId="0" fontId="2" fillId="0" borderId="0"/>
    <xf numFmtId="0" fontId="2" fillId="0" borderId="0"/>
    <xf numFmtId="0" fontId="2" fillId="0" borderId="0"/>
    <xf numFmtId="0" fontId="5" fillId="18" borderId="0" applyNumberFormat="0" applyBorder="0" applyAlignment="0" applyProtection="0"/>
    <xf numFmtId="0" fontId="5" fillId="20" borderId="0" applyNumberFormat="0" applyBorder="0" applyAlignment="0" applyProtection="0"/>
    <xf numFmtId="0" fontId="3" fillId="0" borderId="0"/>
    <xf numFmtId="0" fontId="3" fillId="0" borderId="0"/>
    <xf numFmtId="0" fontId="10" fillId="5" borderId="0" applyNumberFormat="0" applyBorder="0" applyAlignment="0" applyProtection="0"/>
    <xf numFmtId="0" fontId="16" fillId="23" borderId="0" applyNumberFormat="0" applyBorder="0" applyAlignment="0" applyProtection="0"/>
    <xf numFmtId="0" fontId="5" fillId="18" borderId="0" applyNumberFormat="0" applyBorder="0" applyAlignment="0" applyProtection="0"/>
    <xf numFmtId="0" fontId="2" fillId="0" borderId="0"/>
    <xf numFmtId="0" fontId="11" fillId="0" borderId="4" applyNumberFormat="0" applyFill="0" applyAlignment="0" applyProtection="0"/>
    <xf numFmtId="0" fontId="3" fillId="0" borderId="0"/>
    <xf numFmtId="0" fontId="5" fillId="16" borderId="0" applyNumberFormat="0" applyBorder="0" applyAlignment="0" applyProtection="0"/>
    <xf numFmtId="0" fontId="3" fillId="0" borderId="0"/>
    <xf numFmtId="0" fontId="4" fillId="6" borderId="0" applyNumberFormat="0" applyBorder="0" applyAlignment="0" applyProtection="0"/>
    <xf numFmtId="0" fontId="7" fillId="21" borderId="2" applyNumberFormat="0" applyAlignment="0" applyProtection="0"/>
    <xf numFmtId="0" fontId="2" fillId="0" borderId="0"/>
    <xf numFmtId="0" fontId="3" fillId="0" borderId="0"/>
    <xf numFmtId="0" fontId="4" fillId="9" borderId="0" applyNumberFormat="0" applyBorder="0" applyAlignment="0" applyProtection="0"/>
    <xf numFmtId="0" fontId="6" fillId="4" borderId="0" applyNumberFormat="0" applyBorder="0" applyAlignment="0" applyProtection="0"/>
    <xf numFmtId="0" fontId="2" fillId="0" borderId="0"/>
    <xf numFmtId="0" fontId="3" fillId="0" borderId="0"/>
    <xf numFmtId="0" fontId="2" fillId="0" borderId="0"/>
    <xf numFmtId="0" fontId="3" fillId="0" borderId="0"/>
    <xf numFmtId="0" fontId="16" fillId="23" borderId="0" applyNumberFormat="0" applyBorder="0" applyAlignment="0" applyProtection="0"/>
    <xf numFmtId="0" fontId="3" fillId="0" borderId="0"/>
    <xf numFmtId="0" fontId="5" fillId="15" borderId="0" applyNumberFormat="0" applyBorder="0" applyAlignment="0" applyProtection="0"/>
    <xf numFmtId="0" fontId="8" fillId="22" borderId="3" applyNumberFormat="0" applyAlignment="0" applyProtection="0"/>
    <xf numFmtId="0" fontId="4" fillId="9" borderId="0" applyNumberFormat="0" applyBorder="0" applyAlignment="0" applyProtection="0"/>
    <xf numFmtId="0" fontId="2" fillId="0" borderId="0"/>
    <xf numFmtId="0" fontId="20" fillId="0" borderId="0" applyNumberFormat="0" applyFill="0" applyBorder="0" applyAlignment="0" applyProtection="0"/>
    <xf numFmtId="0" fontId="3" fillId="24" borderId="8" applyNumberFormat="0" applyFont="0" applyAlignment="0" applyProtection="0"/>
    <xf numFmtId="0" fontId="2" fillId="0" borderId="0"/>
    <xf numFmtId="0" fontId="2" fillId="0" borderId="0"/>
    <xf numFmtId="0" fontId="2" fillId="0" borderId="0"/>
    <xf numFmtId="0" fontId="2" fillId="0" borderId="0"/>
    <xf numFmtId="0" fontId="5" fillId="14" borderId="0" applyNumberFormat="0" applyBorder="0" applyAlignment="0" applyProtection="0"/>
    <xf numFmtId="0" fontId="2" fillId="0" borderId="0"/>
    <xf numFmtId="0" fontId="4" fillId="6" borderId="0" applyNumberFormat="0" applyBorder="0" applyAlignment="0" applyProtection="0"/>
    <xf numFmtId="0" fontId="3" fillId="0" borderId="0"/>
    <xf numFmtId="0" fontId="19" fillId="0" borderId="10" applyNumberFormat="0" applyFill="0" applyAlignment="0" applyProtection="0"/>
    <xf numFmtId="0" fontId="4" fillId="4" borderId="0" applyNumberFormat="0" applyBorder="0" applyAlignment="0" applyProtection="0"/>
    <xf numFmtId="0" fontId="2" fillId="0" borderId="0"/>
    <xf numFmtId="0" fontId="2" fillId="0" borderId="0"/>
    <xf numFmtId="0" fontId="6" fillId="4"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18" fillId="0" borderId="0" applyNumberFormat="0" applyFill="0" applyBorder="0" applyAlignment="0" applyProtection="0"/>
    <xf numFmtId="0" fontId="3" fillId="0" borderId="0"/>
    <xf numFmtId="0" fontId="4" fillId="7" borderId="0" applyNumberFormat="0" applyBorder="0" applyAlignment="0" applyProtection="0"/>
    <xf numFmtId="0" fontId="2" fillId="0" borderId="0"/>
    <xf numFmtId="0" fontId="3" fillId="0" borderId="0"/>
    <xf numFmtId="0" fontId="5" fillId="14" borderId="0" applyNumberFormat="0" applyBorder="0" applyAlignment="0" applyProtection="0"/>
    <xf numFmtId="0" fontId="2" fillId="0" borderId="0"/>
    <xf numFmtId="0" fontId="2" fillId="0" borderId="0"/>
    <xf numFmtId="0" fontId="2" fillId="0" borderId="0"/>
    <xf numFmtId="0" fontId="4" fillId="6" borderId="0" applyNumberFormat="0" applyBorder="0" applyAlignment="0" applyProtection="0"/>
    <xf numFmtId="0" fontId="5" fillId="10" borderId="0" applyNumberFormat="0" applyBorder="0" applyAlignment="0" applyProtection="0"/>
    <xf numFmtId="0" fontId="16" fillId="23" borderId="0" applyNumberFormat="0" applyBorder="0" applyAlignment="0" applyProtection="0"/>
    <xf numFmtId="0" fontId="5" fillId="18" borderId="0" applyNumberFormat="0" applyBorder="0" applyAlignment="0" applyProtection="0"/>
    <xf numFmtId="0" fontId="4" fillId="11" borderId="0" applyNumberFormat="0" applyBorder="0" applyAlignment="0" applyProtection="0"/>
    <xf numFmtId="0" fontId="4" fillId="7" borderId="0" applyNumberFormat="0" applyBorder="0" applyAlignment="0" applyProtection="0"/>
    <xf numFmtId="0" fontId="11" fillId="0" borderId="4" applyNumberFormat="0" applyFill="0" applyAlignment="0" applyProtection="0"/>
    <xf numFmtId="0" fontId="3" fillId="0" borderId="0"/>
    <xf numFmtId="0" fontId="5" fillId="16" borderId="0" applyNumberFormat="0" applyBorder="0" applyAlignment="0" applyProtection="0"/>
    <xf numFmtId="0" fontId="3" fillId="0" borderId="0"/>
    <xf numFmtId="0" fontId="4" fillId="6" borderId="0" applyNumberFormat="0" applyBorder="0" applyAlignment="0" applyProtection="0"/>
    <xf numFmtId="0" fontId="5" fillId="14" borderId="0" applyNumberFormat="0" applyBorder="0" applyAlignment="0" applyProtection="0"/>
    <xf numFmtId="0" fontId="3" fillId="0" borderId="0"/>
    <xf numFmtId="0" fontId="4" fillId="9" borderId="0" applyNumberFormat="0" applyBorder="0" applyAlignment="0" applyProtection="0"/>
    <xf numFmtId="0" fontId="5" fillId="11" borderId="0" applyNumberFormat="0" applyBorder="0" applyAlignment="0" applyProtection="0"/>
    <xf numFmtId="0" fontId="3" fillId="0" borderId="0"/>
    <xf numFmtId="0" fontId="2" fillId="0" borderId="0"/>
    <xf numFmtId="0" fontId="3" fillId="0" borderId="0"/>
    <xf numFmtId="0" fontId="19" fillId="0" borderId="10" applyNumberFormat="0" applyFill="0" applyAlignment="0" applyProtection="0"/>
    <xf numFmtId="0" fontId="3" fillId="0" borderId="0"/>
    <xf numFmtId="0" fontId="5" fillId="15" borderId="0" applyNumberFormat="0" applyBorder="0" applyAlignment="0" applyProtection="0"/>
    <xf numFmtId="0" fontId="5" fillId="15" borderId="0" applyNumberFormat="0" applyBorder="0" applyAlignment="0" applyProtection="0"/>
    <xf numFmtId="0" fontId="4" fillId="9" borderId="0" applyNumberFormat="0" applyBorder="0" applyAlignment="0" applyProtection="0"/>
    <xf numFmtId="0" fontId="2" fillId="0" borderId="0"/>
    <xf numFmtId="0" fontId="20" fillId="0" borderId="0" applyNumberFormat="0" applyFill="0" applyBorder="0" applyAlignment="0" applyProtection="0"/>
    <xf numFmtId="0" fontId="3" fillId="24" borderId="8" applyNumberFormat="0" applyFont="0" applyAlignment="0" applyProtection="0"/>
    <xf numFmtId="0" fontId="2" fillId="0" borderId="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4" fillId="6" borderId="0" applyNumberFormat="0" applyBorder="0" applyAlignment="0" applyProtection="0"/>
    <xf numFmtId="0" fontId="3" fillId="0" borderId="0"/>
    <xf numFmtId="0" fontId="19" fillId="0" borderId="10" applyNumberFormat="0" applyFill="0" applyAlignment="0" applyProtection="0"/>
    <xf numFmtId="0" fontId="4" fillId="4" borderId="0" applyNumberFormat="0" applyBorder="0" applyAlignment="0" applyProtection="0"/>
    <xf numFmtId="0" fontId="3" fillId="0" borderId="0"/>
    <xf numFmtId="0" fontId="2" fillId="0" borderId="0"/>
    <xf numFmtId="0" fontId="4" fillId="1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18" fillId="0" borderId="0" applyNumberFormat="0" applyFill="0" applyBorder="0" applyAlignment="0" applyProtection="0"/>
    <xf numFmtId="0" fontId="3" fillId="0" borderId="0"/>
    <xf numFmtId="0" fontId="4" fillId="7" borderId="0" applyNumberFormat="0" applyBorder="0" applyAlignment="0" applyProtection="0"/>
    <xf numFmtId="0" fontId="2" fillId="0" borderId="0"/>
    <xf numFmtId="0" fontId="3" fillId="0" borderId="0"/>
    <xf numFmtId="0" fontId="13" fillId="0" borderId="6" applyNumberFormat="0" applyFill="0" applyAlignment="0" applyProtection="0"/>
    <xf numFmtId="0" fontId="5" fillId="14" borderId="0" applyNumberFormat="0" applyBorder="0" applyAlignment="0" applyProtection="0"/>
    <xf numFmtId="0" fontId="4" fillId="4" borderId="0" applyNumberFormat="0" applyBorder="0" applyAlignment="0" applyProtection="0"/>
    <xf numFmtId="0" fontId="3" fillId="0" borderId="0"/>
    <xf numFmtId="0" fontId="7" fillId="21" borderId="2" applyNumberFormat="0" applyAlignment="0" applyProtection="0"/>
    <xf numFmtId="0" fontId="17" fillId="21" borderId="9" applyNumberFormat="0" applyAlignment="0" applyProtection="0"/>
    <xf numFmtId="0" fontId="3" fillId="0" borderId="0"/>
    <xf numFmtId="0" fontId="2" fillId="0" borderId="0"/>
    <xf numFmtId="0" fontId="2" fillId="0" borderId="0"/>
    <xf numFmtId="0" fontId="2" fillId="0" borderId="0"/>
    <xf numFmtId="0" fontId="2" fillId="0" borderId="0"/>
    <xf numFmtId="0" fontId="8" fillId="22" borderId="3" applyNumberFormat="0" applyAlignment="0" applyProtection="0"/>
    <xf numFmtId="0" fontId="4" fillId="9" borderId="0" applyNumberFormat="0" applyBorder="0" applyAlignment="0" applyProtection="0"/>
    <xf numFmtId="0" fontId="11" fillId="0" borderId="4" applyNumberFormat="0" applyFill="0" applyAlignment="0" applyProtection="0"/>
    <xf numFmtId="0" fontId="3" fillId="0" borderId="0"/>
    <xf numFmtId="0" fontId="5" fillId="16" borderId="0" applyNumberFormat="0" applyBorder="0" applyAlignment="0" applyProtection="0"/>
    <xf numFmtId="0" fontId="5" fillId="16" borderId="0" applyNumberFormat="0" applyBorder="0" applyAlignment="0" applyProtection="0"/>
    <xf numFmtId="0" fontId="3" fillId="0" borderId="0"/>
    <xf numFmtId="0" fontId="4" fillId="3" borderId="0" applyNumberFormat="0" applyBorder="0" applyAlignment="0" applyProtection="0"/>
    <xf numFmtId="0" fontId="2" fillId="0" borderId="0"/>
    <xf numFmtId="0" fontId="3" fillId="0" borderId="0"/>
    <xf numFmtId="0" fontId="8" fillId="22" borderId="3" applyNumberFormat="0" applyAlignment="0" applyProtection="0"/>
    <xf numFmtId="0" fontId="5" fillId="15" borderId="0" applyNumberFormat="0" applyBorder="0" applyAlignment="0" applyProtection="0"/>
    <xf numFmtId="0" fontId="5" fillId="10" borderId="0" applyNumberFormat="0" applyBorder="0" applyAlignment="0" applyProtection="0"/>
    <xf numFmtId="0" fontId="20" fillId="0" borderId="0" applyNumberFormat="0" applyFill="0" applyBorder="0" applyAlignment="0" applyProtection="0"/>
    <xf numFmtId="0" fontId="9" fillId="0" borderId="0" applyNumberFormat="0" applyFill="0" applyBorder="0" applyAlignment="0" applyProtection="0"/>
    <xf numFmtId="0" fontId="3" fillId="0" borderId="0"/>
    <xf numFmtId="0" fontId="2" fillId="0" borderId="0"/>
    <xf numFmtId="0" fontId="3" fillId="0" borderId="0"/>
    <xf numFmtId="0" fontId="2" fillId="0" borderId="0"/>
    <xf numFmtId="0" fontId="5" fillId="15" borderId="0" applyNumberFormat="0" applyBorder="0" applyAlignment="0" applyProtection="0"/>
    <xf numFmtId="0" fontId="3" fillId="0" borderId="0"/>
    <xf numFmtId="0" fontId="5" fillId="14" borderId="0" applyNumberFormat="0" applyBorder="0" applyAlignment="0" applyProtection="0"/>
    <xf numFmtId="0" fontId="19" fillId="0" borderId="10" applyNumberFormat="0" applyFill="0" applyAlignment="0" applyProtection="0"/>
    <xf numFmtId="0" fontId="2" fillId="0" borderId="0"/>
    <xf numFmtId="0" fontId="15" fillId="0" borderId="7" applyNumberFormat="0" applyFill="0" applyAlignment="0" applyProtection="0"/>
    <xf numFmtId="0" fontId="2" fillId="0" borderId="0"/>
    <xf numFmtId="0" fontId="5" fillId="11" borderId="0" applyNumberFormat="0" applyBorder="0" applyAlignment="0" applyProtection="0"/>
    <xf numFmtId="0" fontId="4" fillId="5" borderId="0" applyNumberFormat="0" applyBorder="0" applyAlignment="0" applyProtection="0"/>
    <xf numFmtId="0" fontId="18" fillId="0" borderId="0" applyNumberFormat="0" applyFill="0" applyBorder="0" applyAlignment="0" applyProtection="0"/>
    <xf numFmtId="0" fontId="3" fillId="0" borderId="0"/>
    <xf numFmtId="0" fontId="2" fillId="0" borderId="0"/>
    <xf numFmtId="0" fontId="3" fillId="0" borderId="0"/>
    <xf numFmtId="0" fontId="2" fillId="0" borderId="0"/>
    <xf numFmtId="0" fontId="6" fillId="4" borderId="0" applyNumberFormat="0" applyBorder="0" applyAlignment="0" applyProtection="0"/>
    <xf numFmtId="0" fontId="5" fillId="14" borderId="0" applyNumberFormat="0" applyBorder="0" applyAlignment="0" applyProtection="0"/>
    <xf numFmtId="0" fontId="3" fillId="0" borderId="0"/>
    <xf numFmtId="0" fontId="7" fillId="21" borderId="2" applyNumberFormat="0" applyAlignment="0" applyProtection="0"/>
    <xf numFmtId="0" fontId="4" fillId="12" borderId="0" applyNumberFormat="0" applyBorder="0" applyAlignment="0" applyProtection="0"/>
    <xf numFmtId="0" fontId="14" fillId="8" borderId="2" applyNumberFormat="0" applyAlignment="0" applyProtection="0"/>
    <xf numFmtId="0" fontId="5" fillId="19" borderId="0" applyNumberFormat="0" applyBorder="0" applyAlignment="0" applyProtection="0"/>
    <xf numFmtId="0" fontId="3" fillId="0" borderId="0"/>
    <xf numFmtId="0" fontId="2" fillId="0" borderId="0"/>
    <xf numFmtId="0" fontId="14" fillId="8" borderId="2" applyNumberFormat="0" applyAlignment="0" applyProtection="0"/>
    <xf numFmtId="0" fontId="5" fillId="19" borderId="0" applyNumberFormat="0" applyBorder="0" applyAlignment="0" applyProtection="0"/>
    <xf numFmtId="0" fontId="4" fillId="10" borderId="0" applyNumberFormat="0" applyBorder="0" applyAlignment="0" applyProtection="0"/>
    <xf numFmtId="0" fontId="6" fillId="4" borderId="0" applyNumberFormat="0" applyBorder="0" applyAlignment="0" applyProtection="0"/>
    <xf numFmtId="0" fontId="3" fillId="0" borderId="0"/>
    <xf numFmtId="0" fontId="13" fillId="0" borderId="0" applyNumberFormat="0" applyFill="0" applyBorder="0" applyAlignment="0" applyProtection="0"/>
    <xf numFmtId="0" fontId="9" fillId="0" borderId="0" applyNumberFormat="0" applyFill="0" applyBorder="0" applyAlignment="0" applyProtection="0"/>
    <xf numFmtId="0" fontId="2" fillId="0" borderId="0"/>
    <xf numFmtId="0" fontId="3" fillId="0" borderId="0"/>
    <xf numFmtId="0" fontId="5" fillId="17" borderId="0" applyNumberFormat="0" applyBorder="0" applyAlignment="0" applyProtection="0"/>
    <xf numFmtId="0" fontId="4" fillId="9" borderId="0" applyNumberFormat="0" applyBorder="0" applyAlignment="0" applyProtection="0"/>
    <xf numFmtId="0" fontId="3" fillId="0" borderId="0"/>
    <xf numFmtId="0" fontId="5" fillId="18" borderId="0" applyNumberFormat="0" applyBorder="0" applyAlignment="0" applyProtection="0"/>
    <xf numFmtId="0" fontId="13" fillId="0" borderId="6" applyNumberFormat="0" applyFill="0" applyAlignment="0" applyProtection="0"/>
    <xf numFmtId="0" fontId="2" fillId="0" borderId="0"/>
    <xf numFmtId="0" fontId="2" fillId="0" borderId="0"/>
    <xf numFmtId="0" fontId="3" fillId="0" borderId="0"/>
    <xf numFmtId="0" fontId="10" fillId="5" borderId="0" applyNumberFormat="0" applyBorder="0" applyAlignment="0" applyProtection="0"/>
    <xf numFmtId="0" fontId="2" fillId="0" borderId="0"/>
    <xf numFmtId="0" fontId="4" fillId="8" borderId="0" applyNumberFormat="0" applyBorder="0" applyAlignment="0" applyProtection="0"/>
    <xf numFmtId="0" fontId="2" fillId="0" borderId="0"/>
    <xf numFmtId="0" fontId="12" fillId="0" borderId="5" applyNumberFormat="0" applyFill="0" applyAlignment="0" applyProtection="0"/>
    <xf numFmtId="0" fontId="3" fillId="0" borderId="0"/>
    <xf numFmtId="0" fontId="3" fillId="0" borderId="0"/>
    <xf numFmtId="0" fontId="4" fillId="7" borderId="0" applyNumberFormat="0" applyBorder="0" applyAlignment="0" applyProtection="0"/>
    <xf numFmtId="0" fontId="13" fillId="0" borderId="6" applyNumberFormat="0" applyFill="0" applyAlignment="0" applyProtection="0"/>
    <xf numFmtId="0" fontId="11" fillId="0" borderId="4" applyNumberFormat="0" applyFill="0" applyAlignment="0" applyProtection="0"/>
    <xf numFmtId="0" fontId="2" fillId="0" borderId="0"/>
    <xf numFmtId="0" fontId="2" fillId="0" borderId="0"/>
    <xf numFmtId="0" fontId="4" fillId="12" borderId="0" applyNumberFormat="0" applyBorder="0" applyAlignment="0" applyProtection="0"/>
    <xf numFmtId="0" fontId="2" fillId="0" borderId="0"/>
    <xf numFmtId="0" fontId="13" fillId="0" borderId="0" applyNumberFormat="0" applyFill="0" applyBorder="0" applyAlignment="0" applyProtection="0"/>
    <xf numFmtId="0" fontId="4" fillId="9" borderId="0" applyNumberFormat="0" applyBorder="0" applyAlignment="0" applyProtection="0"/>
    <xf numFmtId="0" fontId="2" fillId="0" borderId="0"/>
    <xf numFmtId="0" fontId="5" fillId="20" borderId="0" applyNumberFormat="0" applyBorder="0" applyAlignment="0" applyProtection="0"/>
    <xf numFmtId="0" fontId="3" fillId="0" borderId="0"/>
    <xf numFmtId="0" fontId="5" fillId="17" borderId="0" applyNumberFormat="0" applyBorder="0" applyAlignment="0" applyProtection="0"/>
    <xf numFmtId="0" fontId="4" fillId="3" borderId="0" applyNumberFormat="0" applyBorder="0" applyAlignment="0" applyProtection="0"/>
    <xf numFmtId="0" fontId="2" fillId="0" borderId="0"/>
    <xf numFmtId="0" fontId="16" fillId="23" borderId="0" applyNumberFormat="0" applyBorder="0" applyAlignment="0" applyProtection="0"/>
    <xf numFmtId="0" fontId="11" fillId="0" borderId="4" applyNumberFormat="0" applyFill="0" applyAlignment="0" applyProtection="0"/>
    <xf numFmtId="0" fontId="3" fillId="0" borderId="0"/>
    <xf numFmtId="0" fontId="5" fillId="16" borderId="0" applyNumberFormat="0" applyBorder="0" applyAlignment="0" applyProtection="0"/>
    <xf numFmtId="0" fontId="3" fillId="0" borderId="0"/>
    <xf numFmtId="0" fontId="4" fillId="6" borderId="0" applyNumberFormat="0" applyBorder="0" applyAlignment="0" applyProtection="0"/>
    <xf numFmtId="0" fontId="3" fillId="0" borderId="0"/>
    <xf numFmtId="0" fontId="4" fillId="9" borderId="0" applyNumberFormat="0" applyBorder="0" applyAlignment="0" applyProtection="0"/>
    <xf numFmtId="0" fontId="3" fillId="0" borderId="0"/>
    <xf numFmtId="0" fontId="2" fillId="0" borderId="0"/>
    <xf numFmtId="0" fontId="3" fillId="0" borderId="0"/>
    <xf numFmtId="0" fontId="3" fillId="0" borderId="0"/>
    <xf numFmtId="0" fontId="5" fillId="15" borderId="0" applyNumberFormat="0" applyBorder="0" applyAlignment="0" applyProtection="0"/>
    <xf numFmtId="0" fontId="4" fillId="9" borderId="0" applyNumberFormat="0" applyBorder="0" applyAlignment="0" applyProtection="0"/>
    <xf numFmtId="0" fontId="2" fillId="0" borderId="0"/>
    <xf numFmtId="0" fontId="20" fillId="0" borderId="0" applyNumberFormat="0" applyFill="0" applyBorder="0" applyAlignment="0" applyProtection="0"/>
    <xf numFmtId="0" fontId="3" fillId="24" borderId="8" applyNumberFormat="0" applyFont="0" applyAlignment="0" applyProtection="0"/>
    <xf numFmtId="0" fontId="2" fillId="0" borderId="0"/>
    <xf numFmtId="0" fontId="5" fillId="14" borderId="0" applyNumberFormat="0" applyBorder="0" applyAlignment="0" applyProtection="0"/>
    <xf numFmtId="0" fontId="4" fillId="6" borderId="0" applyNumberFormat="0" applyBorder="0" applyAlignment="0" applyProtection="0"/>
    <xf numFmtId="0" fontId="3" fillId="0" borderId="0"/>
    <xf numFmtId="0" fontId="19" fillId="0" borderId="10" applyNumberFormat="0" applyFill="0" applyAlignment="0" applyProtection="0"/>
    <xf numFmtId="0" fontId="4" fillId="4" borderId="0" applyNumberFormat="0" applyBorder="0" applyAlignment="0" applyProtection="0"/>
    <xf numFmtId="0" fontId="2" fillId="0" borderId="0"/>
    <xf numFmtId="0" fontId="5" fillId="11" borderId="0" applyNumberFormat="0" applyBorder="0" applyAlignment="0" applyProtection="0"/>
    <xf numFmtId="0" fontId="5" fillId="13" borderId="0" applyNumberFormat="0" applyBorder="0" applyAlignment="0" applyProtection="0"/>
    <xf numFmtId="0" fontId="18" fillId="0" borderId="0" applyNumberFormat="0" applyFill="0" applyBorder="0" applyAlignment="0" applyProtection="0"/>
    <xf numFmtId="0" fontId="4" fillId="7" borderId="0" applyNumberFormat="0" applyBorder="0" applyAlignment="0" applyProtection="0"/>
    <xf numFmtId="0" fontId="3" fillId="0" borderId="0"/>
    <xf numFmtId="0" fontId="5" fillId="14" borderId="0" applyNumberFormat="0" applyBorder="0" applyAlignment="0" applyProtection="0"/>
    <xf numFmtId="0" fontId="2" fillId="0" borderId="0"/>
    <xf numFmtId="0" fontId="11" fillId="0" borderId="4" applyNumberFormat="0" applyFill="0" applyAlignment="0" applyProtection="0"/>
    <xf numFmtId="0" fontId="3" fillId="0" borderId="0"/>
    <xf numFmtId="0" fontId="5" fillId="16" borderId="0" applyNumberFormat="0" applyBorder="0" applyAlignment="0" applyProtection="0"/>
    <xf numFmtId="0" fontId="3" fillId="0" borderId="0"/>
    <xf numFmtId="0" fontId="3" fillId="0" borderId="0"/>
    <xf numFmtId="0" fontId="5" fillId="15" borderId="0" applyNumberFormat="0" applyBorder="0" applyAlignment="0" applyProtection="0"/>
    <xf numFmtId="0" fontId="20" fillId="0" borderId="0" applyNumberFormat="0" applyFill="0" applyBorder="0" applyAlignment="0" applyProtection="0"/>
    <xf numFmtId="0" fontId="2" fillId="0" borderId="0"/>
    <xf numFmtId="0" fontId="5" fillId="14" borderId="0" applyNumberFormat="0" applyBorder="0" applyAlignment="0" applyProtection="0"/>
    <xf numFmtId="0" fontId="19" fillId="0" borderId="10" applyNumberFormat="0" applyFill="0" applyAlignment="0" applyProtection="0"/>
    <xf numFmtId="0" fontId="5" fillId="11" borderId="0" applyNumberFormat="0" applyBorder="0" applyAlignment="0" applyProtection="0"/>
    <xf numFmtId="0" fontId="18" fillId="0" borderId="0" applyNumberFormat="0" applyFill="0" applyBorder="0" applyAlignment="0" applyProtection="0"/>
    <xf numFmtId="0" fontId="3" fillId="0" borderId="0"/>
    <xf numFmtId="0" fontId="5" fillId="14"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6" fillId="4" borderId="0" applyNumberFormat="0" applyBorder="0" applyAlignment="0" applyProtection="0"/>
    <xf numFmtId="0" fontId="7" fillId="21" borderId="2" applyNumberFormat="0" applyAlignment="0" applyProtection="0"/>
    <xf numFmtId="0" fontId="8" fillId="22" borderId="3" applyNumberFormat="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0" borderId="4"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4" fillId="8" borderId="2" applyNumberFormat="0" applyAlignment="0" applyProtection="0"/>
    <xf numFmtId="0" fontId="15" fillId="0" borderId="7" applyNumberFormat="0" applyFill="0" applyAlignment="0" applyProtection="0"/>
    <xf numFmtId="0" fontId="16" fillId="23" borderId="0" applyNumberFormat="0" applyBorder="0" applyAlignment="0" applyProtection="0"/>
    <xf numFmtId="0" fontId="3" fillId="0" borderId="0"/>
    <xf numFmtId="0" fontId="3" fillId="24" borderId="8" applyNumberFormat="0" applyFont="0" applyAlignment="0" applyProtection="0"/>
    <xf numFmtId="0" fontId="17" fillId="21" borderId="9" applyNumberFormat="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0" borderId="0" applyNumberFormat="0" applyFill="0" applyBorder="0" applyAlignment="0" applyProtection="0"/>
    <xf numFmtId="0" fontId="2" fillId="0" borderId="0"/>
    <xf numFmtId="0" fontId="2" fillId="0" borderId="0"/>
    <xf numFmtId="0" fontId="3" fillId="0" borderId="0"/>
    <xf numFmtId="0" fontId="3" fillId="0" borderId="0"/>
    <xf numFmtId="0" fontId="2" fillId="0" borderId="0"/>
    <xf numFmtId="0" fontId="4" fillId="11" borderId="0" applyNumberFormat="0" applyBorder="0" applyAlignment="0" applyProtection="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5" fillId="11" borderId="0" applyNumberFormat="0" applyBorder="0" applyAlignment="0" applyProtection="0"/>
    <xf numFmtId="0" fontId="5" fillId="19" borderId="0" applyNumberFormat="0" applyBorder="0" applyAlignment="0" applyProtection="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19" fillId="0" borderId="10" applyNumberFormat="0" applyFill="0" applyAlignment="0" applyProtection="0"/>
    <xf numFmtId="0" fontId="9" fillId="0" borderId="0" applyNumberFormat="0" applyFill="0" applyBorder="0" applyAlignment="0" applyProtection="0"/>
    <xf numFmtId="0" fontId="5" fillId="15" borderId="0" applyNumberFormat="0" applyBorder="0" applyAlignment="0" applyProtection="0"/>
    <xf numFmtId="0" fontId="4" fillId="7" borderId="0" applyNumberFormat="0" applyBorder="0" applyAlignment="0" applyProtection="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3" fillId="0" borderId="0"/>
    <xf numFmtId="0" fontId="2" fillId="0" borderId="0"/>
    <xf numFmtId="0" fontId="18" fillId="0" borderId="0" applyNumberFormat="0" applyFill="0" applyBorder="0" applyAlignment="0" applyProtection="0"/>
    <xf numFmtId="0" fontId="5" fillId="14" borderId="0" applyNumberFormat="0" applyBorder="0" applyAlignment="0" applyProtection="0"/>
    <xf numFmtId="0" fontId="4" fillId="6" borderId="0" applyNumberFormat="0" applyBorder="0" applyAlignment="0" applyProtection="0"/>
    <xf numFmtId="0" fontId="3" fillId="0" borderId="0"/>
    <xf numFmtId="0" fontId="2" fillId="0" borderId="0"/>
    <xf numFmtId="0" fontId="2" fillId="0" borderId="0"/>
    <xf numFmtId="0" fontId="2" fillId="0" borderId="0"/>
    <xf numFmtId="0" fontId="3" fillId="0" borderId="0"/>
    <xf numFmtId="0" fontId="2" fillId="0" borderId="0"/>
    <xf numFmtId="0" fontId="15" fillId="0" borderId="7" applyNumberFormat="0" applyFill="0" applyAlignment="0" applyProtection="0"/>
    <xf numFmtId="0" fontId="2" fillId="0" borderId="0"/>
    <xf numFmtId="0" fontId="2" fillId="0" borderId="0"/>
    <xf numFmtId="0" fontId="2" fillId="0" borderId="0"/>
    <xf numFmtId="0" fontId="3" fillId="0" borderId="0"/>
    <xf numFmtId="0" fontId="4" fillId="5" borderId="0" applyNumberFormat="0" applyBorder="0" applyAlignment="0" applyProtection="0"/>
    <xf numFmtId="0" fontId="5" fillId="11" borderId="0" applyNumberFormat="0" applyBorder="0" applyAlignment="0" applyProtection="0"/>
    <xf numFmtId="0" fontId="8" fillId="22" borderId="3" applyNumberFormat="0" applyAlignment="0" applyProtection="0"/>
    <xf numFmtId="0" fontId="17" fillId="21" borderId="9" applyNumberFormat="0" applyAlignment="0" applyProtection="0"/>
    <xf numFmtId="0" fontId="15" fillId="0" borderId="7" applyNumberFormat="0" applyFill="0" applyAlignment="0" applyProtection="0"/>
    <xf numFmtId="0" fontId="14" fillId="8" borderId="2" applyNumberFormat="0" applyAlignment="0" applyProtection="0"/>
    <xf numFmtId="0" fontId="2" fillId="0" borderId="0"/>
    <xf numFmtId="0" fontId="16" fillId="23" borderId="0" applyNumberFormat="0" applyBorder="0" applyAlignment="0" applyProtection="0"/>
    <xf numFmtId="0" fontId="3" fillId="0" borderId="0"/>
    <xf numFmtId="0" fontId="3" fillId="0" borderId="0"/>
    <xf numFmtId="0" fontId="2" fillId="0" borderId="0"/>
    <xf numFmtId="0" fontId="2" fillId="0" borderId="0"/>
    <xf numFmtId="0" fontId="5" fillId="20" borderId="0" applyNumberFormat="0" applyBorder="0" applyAlignment="0" applyProtection="0"/>
    <xf numFmtId="0" fontId="3" fillId="0" borderId="0"/>
    <xf numFmtId="0" fontId="3" fillId="0" borderId="0"/>
    <xf numFmtId="0" fontId="17" fillId="21" borderId="9" applyNumberFormat="0" applyAlignment="0" applyProtection="0"/>
    <xf numFmtId="0" fontId="2" fillId="0" borderId="0"/>
    <xf numFmtId="0" fontId="3" fillId="0" borderId="0"/>
    <xf numFmtId="0" fontId="3" fillId="0" borderId="0"/>
    <xf numFmtId="0" fontId="3" fillId="0" borderId="0"/>
    <xf numFmtId="0" fontId="2" fillId="0" borderId="0"/>
    <xf numFmtId="0" fontId="3" fillId="0" borderId="0"/>
    <xf numFmtId="0" fontId="2" fillId="0" borderId="0"/>
    <xf numFmtId="0" fontId="5" fillId="16" borderId="0" applyNumberFormat="0" applyBorder="0" applyAlignment="0" applyProtection="0"/>
    <xf numFmtId="0" fontId="3" fillId="0" borderId="0"/>
    <xf numFmtId="0" fontId="3" fillId="0" borderId="0"/>
    <xf numFmtId="0" fontId="2" fillId="0" borderId="0"/>
    <xf numFmtId="0" fontId="2" fillId="0" borderId="0"/>
    <xf numFmtId="0" fontId="3" fillId="0" borderId="0"/>
    <xf numFmtId="0" fontId="3" fillId="0" borderId="0"/>
    <xf numFmtId="0" fontId="2" fillId="0" borderId="0"/>
    <xf numFmtId="0" fontId="18" fillId="0" borderId="0" applyNumberFormat="0" applyFill="0" applyBorder="0" applyAlignment="0" applyProtection="0"/>
    <xf numFmtId="0" fontId="3" fillId="0" borderId="0"/>
    <xf numFmtId="0" fontId="2" fillId="0" borderId="0"/>
    <xf numFmtId="0" fontId="3" fillId="0" borderId="0"/>
    <xf numFmtId="0" fontId="3" fillId="0" borderId="0"/>
    <xf numFmtId="0" fontId="3" fillId="0" borderId="0"/>
    <xf numFmtId="0" fontId="13" fillId="0" borderId="6" applyNumberFormat="0" applyFill="0" applyAlignment="0" applyProtection="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1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21" fillId="0" borderId="0"/>
    <xf numFmtId="0" fontId="3" fillId="0" borderId="0"/>
    <xf numFmtId="0" fontId="2" fillId="0" borderId="0"/>
    <xf numFmtId="0" fontId="2" fillId="0" borderId="0"/>
    <xf numFmtId="0" fontId="3" fillId="0" borderId="0"/>
    <xf numFmtId="0" fontId="3" fillId="0" borderId="0"/>
    <xf numFmtId="0" fontId="2" fillId="0" borderId="0"/>
    <xf numFmtId="0" fontId="3" fillId="0" borderId="0"/>
    <xf numFmtId="0" fontId="4" fillId="5" borderId="0" applyNumberFormat="0" applyBorder="0" applyAlignment="0" applyProtection="0"/>
    <xf numFmtId="0" fontId="2" fillId="0" borderId="0"/>
    <xf numFmtId="0" fontId="21" fillId="0" borderId="0"/>
    <xf numFmtId="0" fontId="3" fillId="0" borderId="0"/>
    <xf numFmtId="0" fontId="3" fillId="0" borderId="0"/>
    <xf numFmtId="0" fontId="3" fillId="0" borderId="0"/>
    <xf numFmtId="0" fontId="3" fillId="0" borderId="0"/>
    <xf numFmtId="0" fontId="3" fillId="0" borderId="0"/>
    <xf numFmtId="0" fontId="12" fillId="0" borderId="5" applyNumberFormat="0" applyFill="0" applyAlignment="0" applyProtection="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2" fillId="0" borderId="0"/>
    <xf numFmtId="0" fontId="2" fillId="0" borderId="0"/>
    <xf numFmtId="0" fontId="5" fillId="1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3" fillId="0" borderId="0"/>
    <xf numFmtId="0" fontId="2" fillId="0" borderId="0"/>
    <xf numFmtId="0" fontId="3" fillId="24" borderId="8" applyNumberFormat="0" applyFont="0" applyAlignment="0" applyProtection="0"/>
    <xf numFmtId="0" fontId="2" fillId="0" borderId="0"/>
    <xf numFmtId="0" fontId="2" fillId="0" borderId="0"/>
    <xf numFmtId="0" fontId="3" fillId="0" borderId="0"/>
    <xf numFmtId="0" fontId="3" fillId="0" borderId="0"/>
    <xf numFmtId="0" fontId="2" fillId="0" borderId="0"/>
    <xf numFmtId="0" fontId="2" fillId="0" borderId="0"/>
    <xf numFmtId="0" fontId="17" fillId="21" borderId="9"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2" fillId="0" borderId="0"/>
    <xf numFmtId="0" fontId="4" fillId="9" borderId="0" applyNumberFormat="0" applyBorder="0" applyAlignment="0" applyProtection="0"/>
    <xf numFmtId="0" fontId="3" fillId="24" borderId="8" applyNumberFormat="0" applyFont="0" applyAlignment="0" applyProtection="0"/>
    <xf numFmtId="0" fontId="7" fillId="21" borderId="2" applyNumberFormat="0" applyAlignment="0" applyProtection="0"/>
    <xf numFmtId="0" fontId="5" fillId="10" borderId="0" applyNumberFormat="0" applyBorder="0" applyAlignment="0" applyProtection="0"/>
    <xf numFmtId="0" fontId="4" fillId="4" borderId="0" applyNumberFormat="0" applyBorder="0" applyAlignment="0" applyProtection="0"/>
    <xf numFmtId="0" fontId="2" fillId="0" borderId="0"/>
    <xf numFmtId="0" fontId="2" fillId="0" borderId="0"/>
    <xf numFmtId="0" fontId="3"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5" fillId="13" borderId="0" applyNumberFormat="0" applyBorder="0" applyAlignment="0" applyProtection="0"/>
    <xf numFmtId="0" fontId="2" fillId="0" borderId="0"/>
    <xf numFmtId="0" fontId="4" fillId="12" borderId="0" applyNumberFormat="0" applyBorder="0" applyAlignment="0" applyProtection="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6" fillId="4" borderId="0" applyNumberFormat="0" applyBorder="0" applyAlignment="0" applyProtection="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3" fillId="0" borderId="0"/>
    <xf numFmtId="0" fontId="3" fillId="0" borderId="0"/>
    <xf numFmtId="0" fontId="4" fillId="3" borderId="0" applyNumberFormat="0" applyBorder="0" applyAlignment="0" applyProtection="0"/>
    <xf numFmtId="0" fontId="2" fillId="0" borderId="0"/>
    <xf numFmtId="0" fontId="3" fillId="24"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23" borderId="0" applyNumberFormat="0" applyBorder="0" applyAlignment="0" applyProtection="0"/>
    <xf numFmtId="0" fontId="3" fillId="0" borderId="0"/>
    <xf numFmtId="0" fontId="5" fillId="14" borderId="0" applyNumberFormat="0" applyBorder="0" applyAlignment="0" applyProtection="0"/>
    <xf numFmtId="0" fontId="3" fillId="0" borderId="0"/>
    <xf numFmtId="0" fontId="4" fillId="10" borderId="0" applyNumberFormat="0" applyBorder="0" applyAlignment="0" applyProtection="0"/>
    <xf numFmtId="0" fontId="2" fillId="0" borderId="0"/>
    <xf numFmtId="0" fontId="2" fillId="0" borderId="0"/>
    <xf numFmtId="0" fontId="3" fillId="0" borderId="0"/>
    <xf numFmtId="0" fontId="3" fillId="0" borderId="0"/>
    <xf numFmtId="0" fontId="2" fillId="0" borderId="0"/>
    <xf numFmtId="0" fontId="4" fillId="5" borderId="0" applyNumberFormat="0" applyBorder="0" applyAlignment="0" applyProtection="0"/>
    <xf numFmtId="0" fontId="3" fillId="0" borderId="0"/>
    <xf numFmtId="0" fontId="3" fillId="0" borderId="0"/>
    <xf numFmtId="0" fontId="5" fillId="13" borderId="0" applyNumberFormat="0" applyBorder="0" applyAlignment="0" applyProtection="0"/>
    <xf numFmtId="0" fontId="16" fillId="23" borderId="0" applyNumberFormat="0" applyBorder="0" applyAlignment="0" applyProtection="0"/>
    <xf numFmtId="0" fontId="3" fillId="0" borderId="0"/>
    <xf numFmtId="0" fontId="3" fillId="0" borderId="0"/>
    <xf numFmtId="0" fontId="14" fillId="8" borderId="2" applyNumberFormat="0" applyAlignment="0" applyProtection="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19" fillId="0" borderId="10" applyNumberFormat="0" applyFill="0" applyAlignment="0" applyProtection="0"/>
    <xf numFmtId="0" fontId="6" fillId="4" borderId="0" applyNumberFormat="0" applyBorder="0" applyAlignment="0" applyProtection="0"/>
    <xf numFmtId="0" fontId="3" fillId="0" borderId="0"/>
    <xf numFmtId="0" fontId="3" fillId="0" borderId="0"/>
    <xf numFmtId="0" fontId="2" fillId="0" borderId="0"/>
    <xf numFmtId="0" fontId="3" fillId="0" borderId="0"/>
    <xf numFmtId="0" fontId="3" fillId="0" borderId="0"/>
    <xf numFmtId="0" fontId="7" fillId="21" borderId="2" applyNumberFormat="0" applyAlignment="0" applyProtection="0"/>
    <xf numFmtId="0" fontId="3" fillId="0" borderId="0"/>
    <xf numFmtId="0" fontId="4" fillId="4" borderId="0" applyNumberFormat="0" applyBorder="0" applyAlignment="0" applyProtection="0"/>
    <xf numFmtId="0" fontId="2" fillId="0" borderId="0"/>
    <xf numFmtId="0" fontId="3" fillId="0" borderId="0"/>
    <xf numFmtId="0" fontId="15" fillId="0" borderId="7" applyNumberFormat="0" applyFill="0" applyAlignment="0" applyProtection="0"/>
    <xf numFmtId="0" fontId="3" fillId="0" borderId="0"/>
    <xf numFmtId="0" fontId="2" fillId="0" borderId="0"/>
    <xf numFmtId="0" fontId="2" fillId="0" borderId="0"/>
    <xf numFmtId="0" fontId="5" fillId="20" borderId="0" applyNumberFormat="0" applyBorder="0" applyAlignment="0" applyProtection="0"/>
    <xf numFmtId="0" fontId="5" fillId="10" borderId="0" applyNumberFormat="0" applyBorder="0" applyAlignment="0" applyProtection="0"/>
    <xf numFmtId="0" fontId="2" fillId="0" borderId="0"/>
    <xf numFmtId="0" fontId="12" fillId="0" borderId="5" applyNumberFormat="0" applyFill="0" applyAlignment="0" applyProtection="0"/>
    <xf numFmtId="0" fontId="6" fillId="4" borderId="0" applyNumberFormat="0" applyBorder="0" applyAlignment="0" applyProtection="0"/>
    <xf numFmtId="0" fontId="2" fillId="0" borderId="0"/>
    <xf numFmtId="0" fontId="2" fillId="0" borderId="0"/>
    <xf numFmtId="0" fontId="2" fillId="0" borderId="0"/>
    <xf numFmtId="0" fontId="3" fillId="0" borderId="0"/>
    <xf numFmtId="0" fontId="3" fillId="0" borderId="0"/>
    <xf numFmtId="0" fontId="3" fillId="0" borderId="0"/>
    <xf numFmtId="0" fontId="5" fillId="14" borderId="0" applyNumberFormat="0" applyBorder="0" applyAlignment="0" applyProtection="0"/>
    <xf numFmtId="0" fontId="3"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20" fillId="0" borderId="0" applyNumberFormat="0" applyFill="0" applyBorder="0" applyAlignment="0" applyProtection="0"/>
    <xf numFmtId="0" fontId="12" fillId="0" borderId="5" applyNumberFormat="0" applyFill="0" applyAlignment="0" applyProtection="0"/>
    <xf numFmtId="0" fontId="2" fillId="0" borderId="0"/>
    <xf numFmtId="0" fontId="3" fillId="0" borderId="0"/>
    <xf numFmtId="0" fontId="2" fillId="0" borderId="0"/>
    <xf numFmtId="0" fontId="20" fillId="0" borderId="0" applyNumberFormat="0" applyFill="0" applyBorder="0" applyAlignment="0" applyProtection="0"/>
    <xf numFmtId="0" fontId="4" fillId="12" borderId="0" applyNumberFormat="0" applyBorder="0" applyAlignment="0" applyProtection="0"/>
    <xf numFmtId="0" fontId="3" fillId="0" borderId="0"/>
    <xf numFmtId="0" fontId="2" fillId="0" borderId="0"/>
    <xf numFmtId="0" fontId="3" fillId="0" borderId="0"/>
    <xf numFmtId="0" fontId="5" fillId="20" borderId="0" applyNumberFormat="0" applyBorder="0" applyAlignment="0" applyProtection="0"/>
    <xf numFmtId="0" fontId="2" fillId="0" borderId="0"/>
    <xf numFmtId="0" fontId="2" fillId="0" borderId="0"/>
    <xf numFmtId="0" fontId="8" fillId="22" borderId="3" applyNumberFormat="0" applyAlignment="0" applyProtection="0"/>
    <xf numFmtId="0" fontId="4" fillId="3" borderId="0" applyNumberFormat="0" applyBorder="0" applyAlignment="0" applyProtection="0"/>
    <xf numFmtId="0" fontId="2" fillId="0" borderId="0"/>
    <xf numFmtId="0" fontId="5" fillId="13" borderId="0" applyNumberFormat="0" applyBorder="0" applyAlignment="0" applyProtection="0"/>
    <xf numFmtId="0" fontId="2" fillId="0" borderId="0"/>
    <xf numFmtId="0" fontId="4" fillId="3" borderId="0" applyNumberFormat="0" applyBorder="0" applyAlignment="0" applyProtection="0"/>
    <xf numFmtId="0" fontId="3" fillId="0" borderId="0"/>
    <xf numFmtId="0" fontId="3" fillId="0" borderId="0"/>
    <xf numFmtId="0" fontId="4" fillId="9" borderId="0" applyNumberFormat="0" applyBorder="0" applyAlignment="0" applyProtection="0"/>
    <xf numFmtId="0" fontId="2" fillId="0" borderId="0"/>
    <xf numFmtId="0" fontId="2" fillId="0" borderId="0"/>
    <xf numFmtId="0" fontId="5" fillId="15" borderId="0" applyNumberFormat="0" applyBorder="0" applyAlignment="0" applyProtection="0"/>
    <xf numFmtId="0" fontId="2" fillId="0" borderId="0"/>
    <xf numFmtId="0" fontId="2" fillId="0" borderId="0"/>
    <xf numFmtId="0" fontId="3" fillId="0" borderId="0"/>
    <xf numFmtId="0" fontId="3" fillId="0" borderId="0"/>
    <xf numFmtId="0" fontId="5" fillId="18" borderId="0" applyNumberFormat="0" applyBorder="0" applyAlignment="0" applyProtection="0"/>
    <xf numFmtId="0" fontId="3" fillId="0" borderId="0"/>
    <xf numFmtId="0" fontId="2" fillId="0" borderId="0"/>
    <xf numFmtId="0" fontId="4" fillId="6" borderId="0" applyNumberFormat="0" applyBorder="0" applyAlignment="0" applyProtection="0"/>
    <xf numFmtId="0" fontId="3" fillId="0" borderId="0"/>
    <xf numFmtId="0" fontId="2" fillId="0" borderId="0"/>
    <xf numFmtId="0" fontId="5" fillId="14" borderId="0" applyNumberFormat="0" applyBorder="0" applyAlignment="0" applyProtection="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4" fillId="11" borderId="0" applyNumberFormat="0" applyBorder="0" applyAlignment="0" applyProtection="0"/>
    <xf numFmtId="0" fontId="2" fillId="0" borderId="0"/>
    <xf numFmtId="0" fontId="5" fillId="15" borderId="0" applyNumberFormat="0" applyBorder="0" applyAlignment="0" applyProtection="0"/>
    <xf numFmtId="0" fontId="5" fillId="19" borderId="0" applyNumberFormat="0" applyBorder="0" applyAlignment="0" applyProtection="0"/>
    <xf numFmtId="0" fontId="2" fillId="0" borderId="0"/>
    <xf numFmtId="0" fontId="3" fillId="0" borderId="0"/>
    <xf numFmtId="0" fontId="13" fillId="0" borderId="6" applyNumberFormat="0" applyFill="0" applyAlignment="0" applyProtection="0"/>
    <xf numFmtId="0" fontId="3" fillId="0" borderId="0"/>
    <xf numFmtId="0" fontId="3" fillId="0" borderId="0"/>
    <xf numFmtId="0" fontId="5" fillId="11" borderId="0" applyNumberFormat="0" applyBorder="0" applyAlignment="0" applyProtection="0"/>
    <xf numFmtId="0" fontId="3" fillId="0" borderId="0"/>
    <xf numFmtId="0" fontId="5" fillId="10" borderId="0" applyNumberFormat="0" applyBorder="0" applyAlignment="0" applyProtection="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4" fillId="9" borderId="0" applyNumberFormat="0" applyBorder="0" applyAlignment="0" applyProtection="0"/>
    <xf numFmtId="0" fontId="3" fillId="0" borderId="0"/>
    <xf numFmtId="0" fontId="3" fillId="0" borderId="0"/>
    <xf numFmtId="0" fontId="2" fillId="0" borderId="0"/>
    <xf numFmtId="0" fontId="2" fillId="0" borderId="0"/>
    <xf numFmtId="0" fontId="4" fillId="9" borderId="0" applyNumberFormat="0" applyBorder="0" applyAlignment="0" applyProtection="0"/>
    <xf numFmtId="0" fontId="3" fillId="0" borderId="0"/>
    <xf numFmtId="0" fontId="5" fillId="17" borderId="0" applyNumberFormat="0" applyBorder="0" applyAlignment="0" applyProtection="0"/>
    <xf numFmtId="0" fontId="3" fillId="0" borderId="0"/>
    <xf numFmtId="0" fontId="11" fillId="0" borderId="4" applyNumberFormat="0" applyFill="0" applyAlignment="0" applyProtection="0"/>
    <xf numFmtId="0" fontId="3" fillId="0" borderId="0"/>
    <xf numFmtId="0" fontId="5" fillId="15" borderId="0" applyNumberFormat="0" applyBorder="0" applyAlignment="0" applyProtection="0"/>
    <xf numFmtId="0" fontId="2" fillId="0" borderId="0"/>
    <xf numFmtId="0" fontId="4" fillId="8" borderId="0" applyNumberFormat="0" applyBorder="0" applyAlignment="0" applyProtection="0"/>
    <xf numFmtId="0" fontId="5" fillId="16" borderId="0" applyNumberFormat="0" applyBorder="0" applyAlignment="0" applyProtection="0"/>
    <xf numFmtId="0" fontId="10" fillId="5" borderId="0" applyNumberFormat="0" applyBorder="0" applyAlignment="0" applyProtection="0"/>
    <xf numFmtId="0" fontId="2"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3"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1"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14" fillId="8" borderId="2" applyNumberFormat="0" applyAlignment="0" applyProtection="0"/>
    <xf numFmtId="0" fontId="4" fillId="8" borderId="0" applyNumberFormat="0" applyBorder="0" applyAlignment="0" applyProtection="0"/>
    <xf numFmtId="0" fontId="2" fillId="0" borderId="0"/>
    <xf numFmtId="0" fontId="2" fillId="0" borderId="0"/>
    <xf numFmtId="0" fontId="3" fillId="0" borderId="0"/>
    <xf numFmtId="0" fontId="3" fillId="0" borderId="0"/>
    <xf numFmtId="0" fontId="2" fillId="0" borderId="0"/>
    <xf numFmtId="0" fontId="13" fillId="0" borderId="6" applyNumberFormat="0" applyFill="0" applyAlignment="0" applyProtection="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13" fillId="0" borderId="0" applyNumberFormat="0" applyFill="0" applyBorder="0" applyAlignment="0" applyProtection="0"/>
    <xf numFmtId="0" fontId="2" fillId="0" borderId="0"/>
    <xf numFmtId="0" fontId="3" fillId="0" borderId="0"/>
    <xf numFmtId="0" fontId="2" fillId="0" borderId="0"/>
    <xf numFmtId="0" fontId="13" fillId="0" borderId="0" applyNumberFormat="0" applyFill="0" applyBorder="0" applyAlignment="0" applyProtection="0"/>
    <xf numFmtId="0" fontId="10" fillId="5" borderId="0" applyNumberFormat="0" applyBorder="0" applyAlignment="0" applyProtection="0"/>
    <xf numFmtId="0" fontId="2" fillId="0" borderId="0"/>
    <xf numFmtId="0" fontId="5" fillId="1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18" fillId="0" borderId="0" applyNumberFormat="0" applyFill="0" applyBorder="0" applyAlignment="0" applyProtection="0"/>
    <xf numFmtId="0" fontId="2" fillId="0" borderId="0"/>
    <xf numFmtId="0" fontId="5" fillId="17" borderId="0" applyNumberFormat="0" applyBorder="0" applyAlignment="0" applyProtection="0"/>
    <xf numFmtId="0" fontId="4" fillId="6" borderId="0" applyNumberFormat="0" applyBorder="0" applyAlignment="0" applyProtection="0"/>
    <xf numFmtId="0" fontId="3" fillId="0" borderId="0"/>
    <xf numFmtId="0" fontId="5" fillId="14" borderId="0" applyNumberFormat="0" applyBorder="0" applyAlignment="0" applyProtection="0"/>
    <xf numFmtId="0" fontId="19" fillId="0" borderId="10" applyNumberFormat="0" applyFill="0" applyAlignment="0" applyProtection="0"/>
    <xf numFmtId="0" fontId="3" fillId="0" borderId="0"/>
    <xf numFmtId="0" fontId="2" fillId="0" borderId="0"/>
    <xf numFmtId="0" fontId="3" fillId="0" borderId="0"/>
    <xf numFmtId="0" fontId="3" fillId="0" borderId="0"/>
    <xf numFmtId="0" fontId="3" fillId="0" borderId="0"/>
    <xf numFmtId="0" fontId="4" fillId="11" borderId="0" applyNumberFormat="0" applyBorder="0" applyAlignment="0" applyProtection="0"/>
    <xf numFmtId="0" fontId="5" fillId="19" borderId="0" applyNumberFormat="0" applyBorder="0" applyAlignment="0" applyProtection="0"/>
    <xf numFmtId="0" fontId="2" fillId="0" borderId="0"/>
    <xf numFmtId="0" fontId="2" fillId="0" borderId="0"/>
    <xf numFmtId="0" fontId="5" fillId="16" borderId="0" applyNumberFormat="0" applyBorder="0" applyAlignment="0" applyProtection="0"/>
    <xf numFmtId="0" fontId="3" fillId="0" borderId="0"/>
    <xf numFmtId="0" fontId="9" fillId="0" borderId="0" applyNumberFormat="0" applyFill="0" applyBorder="0" applyAlignment="0" applyProtection="0"/>
    <xf numFmtId="0" fontId="4" fillId="10" borderId="0" applyNumberFormat="0" applyBorder="0" applyAlignment="0" applyProtection="0"/>
    <xf numFmtId="0" fontId="2" fillId="0" borderId="0"/>
    <xf numFmtId="0" fontId="5" fillId="18" borderId="0" applyNumberFormat="0" applyBorder="0" applyAlignment="0" applyProtection="0"/>
    <xf numFmtId="0" fontId="2" fillId="0" borderId="0"/>
    <xf numFmtId="0" fontId="3" fillId="0" borderId="0"/>
    <xf numFmtId="0" fontId="20" fillId="0" borderId="0" applyNumberFormat="0" applyFill="0" applyBorder="0" applyAlignment="0" applyProtection="0"/>
    <xf numFmtId="0" fontId="3" fillId="0" borderId="0"/>
    <xf numFmtId="0" fontId="4" fillId="9" borderId="0" applyNumberFormat="0" applyBorder="0" applyAlignment="0" applyProtection="0"/>
    <xf numFmtId="0" fontId="3" fillId="0" borderId="0"/>
    <xf numFmtId="0" fontId="3" fillId="0" borderId="0"/>
    <xf numFmtId="0" fontId="5" fillId="17" borderId="0" applyNumberFormat="0" applyBorder="0" applyAlignment="0" applyProtection="0"/>
    <xf numFmtId="0" fontId="11" fillId="0" borderId="4" applyNumberFormat="0" applyFill="0" applyAlignment="0" applyProtection="0"/>
    <xf numFmtId="0" fontId="2" fillId="0" borderId="0"/>
    <xf numFmtId="0" fontId="2" fillId="0" borderId="0"/>
    <xf numFmtId="0" fontId="2" fillId="0" borderId="0"/>
    <xf numFmtId="0" fontId="3" fillId="0" borderId="0"/>
    <xf numFmtId="0" fontId="4" fillId="7" borderId="0" applyNumberFormat="0" applyBorder="0" applyAlignment="0" applyProtection="0"/>
    <xf numFmtId="0" fontId="2" fillId="0" borderId="0"/>
    <xf numFmtId="0" fontId="3" fillId="0" borderId="0"/>
    <xf numFmtId="0" fontId="5" fillId="15" borderId="0" applyNumberFormat="0" applyBorder="0" applyAlignment="0" applyProtection="0"/>
    <xf numFmtId="0" fontId="9" fillId="0" borderId="0" applyNumberFormat="0" applyFill="0" applyBorder="0" applyAlignment="0" applyProtection="0"/>
    <xf numFmtId="0" fontId="2" fillId="0" borderId="0"/>
    <xf numFmtId="0" fontId="4" fillId="6" borderId="0" applyNumberFormat="0" applyBorder="0" applyAlignment="0" applyProtection="0"/>
    <xf numFmtId="0" fontId="5" fillId="14" borderId="0" applyNumberFormat="0" applyBorder="0" applyAlignment="0" applyProtection="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1" fillId="0" borderId="0"/>
    <xf numFmtId="0" fontId="5" fillId="20" borderId="0" applyNumberFormat="0" applyBorder="0" applyAlignment="0" applyProtection="0"/>
    <xf numFmtId="0" fontId="3" fillId="0" borderId="0"/>
    <xf numFmtId="0" fontId="18" fillId="0" borderId="0" applyNumberFormat="0" applyFill="0" applyBorder="0" applyAlignment="0" applyProtection="0"/>
    <xf numFmtId="0" fontId="3" fillId="0" borderId="0"/>
    <xf numFmtId="0" fontId="21"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4" fillId="9" borderId="0" applyNumberFormat="0" applyBorder="0" applyAlignment="0" applyProtection="0"/>
    <xf numFmtId="0" fontId="2" fillId="0" borderId="0"/>
    <xf numFmtId="0" fontId="2" fillId="0" borderId="0"/>
    <xf numFmtId="0" fontId="2" fillId="0" borderId="0"/>
    <xf numFmtId="0" fontId="4" fillId="6" borderId="0" applyNumberFormat="0" applyBorder="0" applyAlignment="0" applyProtection="0"/>
    <xf numFmtId="0" fontId="3"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4" fillId="9" borderId="0" applyNumberFormat="0" applyBorder="0" applyAlignment="0" applyProtection="0"/>
    <xf numFmtId="0" fontId="3" fillId="0" borderId="0"/>
    <xf numFmtId="0" fontId="7" fillId="21" borderId="2" applyNumberFormat="0" applyAlignment="0" applyProtection="0"/>
    <xf numFmtId="0" fontId="2" fillId="0" borderId="0"/>
    <xf numFmtId="0" fontId="3"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9" fillId="0" borderId="0" applyNumberFormat="0" applyFill="0" applyBorder="0" applyAlignment="0" applyProtection="0"/>
    <xf numFmtId="0" fontId="3" fillId="0" borderId="0"/>
    <xf numFmtId="0" fontId="2" fillId="0" borderId="0"/>
    <xf numFmtId="0" fontId="2" fillId="0" borderId="0"/>
    <xf numFmtId="0" fontId="3"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5" fillId="13" borderId="0" applyNumberFormat="0" applyBorder="0" applyAlignment="0" applyProtection="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4" fillId="4" borderId="0" applyNumberFormat="0" applyBorder="0" applyAlignment="0" applyProtection="0"/>
    <xf numFmtId="0" fontId="3" fillId="0" borderId="0"/>
    <xf numFmtId="0" fontId="3" fillId="0" borderId="0"/>
    <xf numFmtId="0" fontId="2" fillId="0" borderId="0"/>
    <xf numFmtId="0" fontId="2" fillId="0" borderId="0"/>
    <xf numFmtId="0" fontId="3" fillId="0" borderId="0"/>
    <xf numFmtId="0" fontId="4" fillId="6" borderId="0" applyNumberFormat="0" applyBorder="0" applyAlignment="0" applyProtection="0"/>
    <xf numFmtId="0" fontId="5" fillId="15" borderId="0" applyNumberFormat="0" applyBorder="0" applyAlignment="0" applyProtection="0"/>
    <xf numFmtId="0" fontId="8" fillId="22" borderId="3" applyNumberFormat="0" applyAlignment="0" applyProtection="0"/>
    <xf numFmtId="0" fontId="4" fillId="12" borderId="0" applyNumberFormat="0" applyBorder="0" applyAlignment="0" applyProtection="0"/>
    <xf numFmtId="0" fontId="3" fillId="0" borderId="0"/>
    <xf numFmtId="0" fontId="2" fillId="0" borderId="0"/>
    <xf numFmtId="0" fontId="4" fillId="10" borderId="0" applyNumberFormat="0" applyBorder="0" applyAlignment="0" applyProtection="0"/>
    <xf numFmtId="0" fontId="2" fillId="0" borderId="0"/>
    <xf numFmtId="0" fontId="4" fillId="6" borderId="0" applyNumberFormat="0" applyBorder="0" applyAlignment="0" applyProtection="0"/>
    <xf numFmtId="0" fontId="4" fillId="12" borderId="0" applyNumberFormat="0" applyBorder="0" applyAlignment="0" applyProtection="0"/>
    <xf numFmtId="0" fontId="5" fillId="1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4" fillId="3" borderId="0" applyNumberFormat="0" applyBorder="0" applyAlignment="0" applyProtection="0"/>
    <xf numFmtId="0" fontId="3" fillId="0" borderId="0"/>
    <xf numFmtId="0" fontId="3" fillId="0" borderId="0"/>
    <xf numFmtId="0" fontId="3" fillId="0" borderId="0"/>
    <xf numFmtId="0" fontId="2" fillId="0" borderId="0"/>
    <xf numFmtId="0" fontId="3" fillId="0" borderId="0"/>
    <xf numFmtId="0" fontId="2" fillId="0" borderId="0"/>
    <xf numFmtId="0" fontId="3" fillId="0" borderId="0"/>
    <xf numFmtId="0" fontId="13" fillId="0" borderId="6" applyNumberFormat="0" applyFill="0" applyAlignment="0" applyProtection="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4" fillId="4" borderId="0" applyNumberFormat="0" applyBorder="0" applyAlignment="0" applyProtection="0"/>
    <xf numFmtId="0" fontId="8" fillId="22" borderId="3" applyNumberFormat="0" applyAlignment="0" applyProtection="0"/>
    <xf numFmtId="0" fontId="2" fillId="0" borderId="0"/>
    <xf numFmtId="0" fontId="2" fillId="0" borderId="0"/>
    <xf numFmtId="0" fontId="2" fillId="0" borderId="0"/>
    <xf numFmtId="0" fontId="3" fillId="24" borderId="8" applyNumberFormat="0" applyFont="0" applyAlignment="0" applyProtection="0"/>
    <xf numFmtId="0" fontId="3"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3" fillId="0" borderId="0"/>
    <xf numFmtId="0" fontId="4" fillId="7" borderId="0" applyNumberFormat="0" applyBorder="0" applyAlignment="0" applyProtection="0"/>
    <xf numFmtId="0" fontId="3" fillId="0" borderId="0"/>
    <xf numFmtId="0" fontId="3" fillId="0" borderId="0"/>
    <xf numFmtId="0" fontId="2" fillId="0" borderId="0"/>
    <xf numFmtId="0" fontId="21" fillId="0" borderId="0"/>
    <xf numFmtId="0" fontId="2" fillId="0" borderId="0"/>
    <xf numFmtId="0" fontId="3" fillId="0" borderId="0"/>
    <xf numFmtId="0" fontId="2" fillId="0" borderId="0"/>
    <xf numFmtId="0" fontId="4" fillId="8" borderId="0" applyNumberFormat="0" applyBorder="0" applyAlignment="0" applyProtection="0"/>
    <xf numFmtId="0" fontId="4" fillId="7" borderId="0" applyNumberFormat="0" applyBorder="0" applyAlignment="0" applyProtection="0"/>
    <xf numFmtId="0" fontId="4" fillId="10" borderId="0" applyNumberFormat="0" applyBorder="0" applyAlignment="0" applyProtection="0"/>
    <xf numFmtId="0" fontId="2" fillId="0" borderId="0"/>
    <xf numFmtId="0" fontId="3" fillId="0" borderId="0"/>
    <xf numFmtId="0" fontId="3" fillId="0" borderId="0"/>
    <xf numFmtId="0" fontId="3" fillId="0" borderId="0"/>
    <xf numFmtId="0" fontId="2" fillId="0" borderId="0"/>
    <xf numFmtId="0" fontId="3" fillId="0" borderId="0"/>
    <xf numFmtId="0" fontId="3" fillId="0" borderId="0"/>
    <xf numFmtId="0" fontId="15" fillId="0" borderId="7" applyNumberFormat="0" applyFill="0" applyAlignment="0" applyProtection="0"/>
    <xf numFmtId="0" fontId="2" fillId="0" borderId="0"/>
    <xf numFmtId="0" fontId="2" fillId="0" borderId="0"/>
    <xf numFmtId="0" fontId="4" fillId="6" borderId="0" applyNumberFormat="0" applyBorder="0" applyAlignment="0" applyProtection="0"/>
    <xf numFmtId="0" fontId="3" fillId="0" borderId="0"/>
    <xf numFmtId="0" fontId="2" fillId="0" borderId="0"/>
    <xf numFmtId="0" fontId="2" fillId="0" borderId="0"/>
    <xf numFmtId="0" fontId="3" fillId="0" borderId="0"/>
    <xf numFmtId="0" fontId="5" fillId="15" borderId="0" applyNumberFormat="0" applyBorder="0" applyAlignment="0" applyProtection="0"/>
    <xf numFmtId="0" fontId="3"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2" fillId="0" borderId="0"/>
    <xf numFmtId="0" fontId="3" fillId="0" borderId="0"/>
    <xf numFmtId="0" fontId="3" fillId="0" borderId="0"/>
    <xf numFmtId="0" fontId="2" fillId="0" borderId="0"/>
    <xf numFmtId="0" fontId="2" fillId="0" borderId="0"/>
    <xf numFmtId="0" fontId="10" fillId="5" borderId="0" applyNumberFormat="0" applyBorder="0" applyAlignment="0" applyProtection="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10" fillId="5" borderId="0" applyNumberFormat="0" applyBorder="0" applyAlignment="0" applyProtection="0"/>
    <xf numFmtId="0" fontId="3" fillId="0" borderId="0"/>
    <xf numFmtId="0" fontId="3" fillId="0" borderId="0"/>
    <xf numFmtId="0" fontId="2" fillId="0" borderId="0"/>
    <xf numFmtId="0" fontId="3" fillId="0" borderId="0"/>
    <xf numFmtId="0" fontId="3" fillId="0" borderId="0"/>
    <xf numFmtId="0" fontId="2" fillId="0" borderId="0"/>
    <xf numFmtId="0" fontId="7" fillId="21" borderId="2" applyNumberFormat="0" applyAlignment="0" applyProtection="0"/>
    <xf numFmtId="0" fontId="3" fillId="0" borderId="0"/>
    <xf numFmtId="0" fontId="2" fillId="0" borderId="0"/>
    <xf numFmtId="0" fontId="3" fillId="0" borderId="0"/>
    <xf numFmtId="0" fontId="2" fillId="0" borderId="0"/>
    <xf numFmtId="0" fontId="12" fillId="0" borderId="5" applyNumberFormat="0" applyFill="0" applyAlignment="0" applyProtection="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3" fillId="0" borderId="0"/>
    <xf numFmtId="0" fontId="4" fillId="8" borderId="0" applyNumberFormat="0" applyBorder="0" applyAlignment="0" applyProtection="0"/>
    <xf numFmtId="0" fontId="19" fillId="0" borderId="10" applyNumberFormat="0" applyFill="0" applyAlignment="0" applyProtection="0"/>
    <xf numFmtId="0" fontId="5" fillId="19" borderId="0" applyNumberFormat="0" applyBorder="0" applyAlignment="0" applyProtection="0"/>
    <xf numFmtId="0" fontId="3" fillId="0" borderId="0"/>
    <xf numFmtId="0" fontId="2" fillId="0" borderId="0"/>
    <xf numFmtId="0" fontId="3" fillId="0" borderId="0"/>
    <xf numFmtId="0" fontId="2" fillId="0" borderId="0"/>
    <xf numFmtId="0" fontId="2" fillId="0" borderId="0"/>
    <xf numFmtId="0" fontId="21"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5" fillId="14" borderId="0" applyNumberFormat="0" applyBorder="0" applyAlignment="0" applyProtection="0"/>
    <xf numFmtId="0" fontId="3" fillId="0" borderId="0"/>
    <xf numFmtId="0" fontId="3" fillId="0" borderId="0"/>
    <xf numFmtId="0" fontId="17" fillId="21" borderId="9" applyNumberFormat="0" applyAlignment="0" applyProtection="0"/>
    <xf numFmtId="0" fontId="3" fillId="0" borderId="0"/>
    <xf numFmtId="0" fontId="4" fillId="5" borderId="0" applyNumberFormat="0" applyBorder="0" applyAlignment="0" applyProtection="0"/>
    <xf numFmtId="0" fontId="3" fillId="0" borderId="0"/>
    <xf numFmtId="0" fontId="2" fillId="0" borderId="0"/>
    <xf numFmtId="0" fontId="3" fillId="0" borderId="0"/>
    <xf numFmtId="0" fontId="5" fillId="16" borderId="0" applyNumberFormat="0" applyBorder="0" applyAlignment="0" applyProtection="0"/>
    <xf numFmtId="0" fontId="6" fillId="4" borderId="0" applyNumberFormat="0" applyBorder="0" applyAlignment="0" applyProtection="0"/>
    <xf numFmtId="0" fontId="2" fillId="0" borderId="0"/>
    <xf numFmtId="0" fontId="3" fillId="0" borderId="0"/>
    <xf numFmtId="0" fontId="3" fillId="0" borderId="0"/>
    <xf numFmtId="0" fontId="2" fillId="0" borderId="0"/>
    <xf numFmtId="0" fontId="4" fillId="9" borderId="0" applyNumberFormat="0" applyBorder="0" applyAlignment="0" applyProtection="0"/>
    <xf numFmtId="0" fontId="3" fillId="0" borderId="0"/>
    <xf numFmtId="0" fontId="3" fillId="0" borderId="0"/>
    <xf numFmtId="0" fontId="3" fillId="0" borderId="0"/>
    <xf numFmtId="0" fontId="2" fillId="0" borderId="0"/>
    <xf numFmtId="0" fontId="14" fillId="8" borderId="2" applyNumberFormat="0" applyAlignment="0" applyProtection="0"/>
    <xf numFmtId="0" fontId="2" fillId="0" borderId="0"/>
    <xf numFmtId="0" fontId="5" fillId="11" borderId="0" applyNumberFormat="0" applyBorder="0" applyAlignment="0" applyProtection="0"/>
    <xf numFmtId="0" fontId="2" fillId="0" borderId="0"/>
    <xf numFmtId="0" fontId="2" fillId="0" borderId="0"/>
    <xf numFmtId="0" fontId="2" fillId="0" borderId="0"/>
    <xf numFmtId="0" fontId="2" fillId="0" borderId="0"/>
    <xf numFmtId="0" fontId="3" fillId="0" borderId="0"/>
    <xf numFmtId="0" fontId="5" fillId="17" borderId="0" applyNumberFormat="0" applyBorder="0" applyAlignment="0" applyProtection="0"/>
    <xf numFmtId="0" fontId="5" fillId="15" borderId="0" applyNumberFormat="0" applyBorder="0" applyAlignment="0" applyProtection="0"/>
    <xf numFmtId="0" fontId="20" fillId="0" borderId="0" applyNumberFormat="0" applyFill="0" applyBorder="0" applyAlignment="0" applyProtection="0"/>
    <xf numFmtId="0" fontId="11" fillId="0" borderId="4" applyNumberFormat="0" applyFill="0" applyAlignment="0" applyProtection="0"/>
    <xf numFmtId="0" fontId="3" fillId="0" borderId="0"/>
    <xf numFmtId="0" fontId="2" fillId="0" borderId="0"/>
    <xf numFmtId="0" fontId="3" fillId="0" borderId="0"/>
    <xf numFmtId="0" fontId="3" fillId="0" borderId="0"/>
    <xf numFmtId="0" fontId="2" fillId="0" borderId="0"/>
    <xf numFmtId="0" fontId="21" fillId="0" borderId="0"/>
    <xf numFmtId="0" fontId="3" fillId="0" borderId="0"/>
    <xf numFmtId="0" fontId="2" fillId="0" borderId="0"/>
    <xf numFmtId="0" fontId="3" fillId="0" borderId="0"/>
    <xf numFmtId="0" fontId="4" fillId="11" borderId="0" applyNumberFormat="0" applyBorder="0" applyAlignment="0" applyProtection="0"/>
    <xf numFmtId="0" fontId="2" fillId="0" borderId="0"/>
    <xf numFmtId="0" fontId="3" fillId="0" borderId="0"/>
    <xf numFmtId="0" fontId="3" fillId="0" borderId="0"/>
    <xf numFmtId="0" fontId="2" fillId="0" borderId="0"/>
    <xf numFmtId="0" fontId="2" fillId="0" borderId="0"/>
    <xf numFmtId="0" fontId="11" fillId="0" borderId="4" applyNumberFormat="0" applyFill="0" applyAlignment="0" applyProtection="0"/>
    <xf numFmtId="0" fontId="3" fillId="0" borderId="0"/>
    <xf numFmtId="0" fontId="3" fillId="0" borderId="0"/>
    <xf numFmtId="0" fontId="2" fillId="0" borderId="0"/>
    <xf numFmtId="0" fontId="2" fillId="0" borderId="0"/>
    <xf numFmtId="0" fontId="13" fillId="0" borderId="0" applyNumberFormat="0" applyFill="0" applyBorder="0" applyAlignment="0" applyProtection="0"/>
    <xf numFmtId="0" fontId="3" fillId="0" borderId="0"/>
    <xf numFmtId="0" fontId="2" fillId="0" borderId="0"/>
    <xf numFmtId="0" fontId="3" fillId="0" borderId="0"/>
    <xf numFmtId="0" fontId="16" fillId="23" borderId="0" applyNumberFormat="0" applyBorder="0" applyAlignment="0" applyProtection="0"/>
    <xf numFmtId="0" fontId="5" fillId="18" borderId="0" applyNumberFormat="0" applyBorder="0" applyAlignment="0" applyProtection="0"/>
    <xf numFmtId="0" fontId="2" fillId="0" borderId="0"/>
    <xf numFmtId="0" fontId="2" fillId="0" borderId="0"/>
    <xf numFmtId="0" fontId="21" fillId="0" borderId="0"/>
    <xf numFmtId="0" fontId="3"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6" fillId="4" borderId="0" applyNumberFormat="0" applyBorder="0" applyAlignment="0" applyProtection="0"/>
    <xf numFmtId="0" fontId="7" fillId="21" borderId="2" applyNumberFormat="0" applyAlignment="0" applyProtection="0"/>
    <xf numFmtId="0" fontId="8" fillId="22" borderId="3" applyNumberFormat="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0" borderId="4"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4" fillId="8" borderId="2" applyNumberFormat="0" applyAlignment="0" applyProtection="0"/>
    <xf numFmtId="0" fontId="15" fillId="0" borderId="7" applyNumberFormat="0" applyFill="0" applyAlignment="0" applyProtection="0"/>
    <xf numFmtId="0" fontId="16" fillId="23" borderId="0" applyNumberFormat="0" applyBorder="0" applyAlignment="0" applyProtection="0"/>
    <xf numFmtId="0" fontId="3" fillId="0" borderId="0"/>
    <xf numFmtId="0" fontId="3" fillId="24" borderId="8" applyNumberFormat="0" applyFont="0" applyAlignment="0" applyProtection="0"/>
    <xf numFmtId="0" fontId="17" fillId="21" borderId="9" applyNumberFormat="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0" borderId="0" applyNumberFormat="0" applyFill="0" applyBorder="0" applyAlignment="0" applyProtection="0"/>
    <xf numFmtId="0" fontId="2" fillId="0" borderId="0"/>
    <xf numFmtId="0" fontId="2"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3" fillId="0" borderId="0"/>
    <xf numFmtId="0" fontId="2" fillId="0" borderId="0"/>
    <xf numFmtId="0" fontId="3"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2" fillId="0" borderId="0"/>
    <xf numFmtId="0" fontId="2"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2" fillId="0" borderId="0"/>
    <xf numFmtId="0" fontId="2"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3" fillId="0" borderId="0"/>
    <xf numFmtId="0" fontId="2" fillId="0" borderId="0"/>
    <xf numFmtId="0" fontId="2" fillId="0" borderId="0"/>
    <xf numFmtId="0" fontId="2"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0" fontId="2" fillId="0" borderId="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0" fontId="2" fillId="0" borderId="0"/>
    <xf numFmtId="0" fontId="3" fillId="0" borderId="0"/>
    <xf numFmtId="44" fontId="3" fillId="0" borderId="0" applyFont="0" applyFill="0" applyBorder="0" applyAlignment="0" applyProtection="0"/>
    <xf numFmtId="0" fontId="2" fillId="0" borderId="0"/>
    <xf numFmtId="0" fontId="3" fillId="0" borderId="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6" fillId="4" borderId="0" applyNumberFormat="0" applyBorder="0" applyAlignment="0" applyProtection="0"/>
    <xf numFmtId="0" fontId="7" fillId="21" borderId="2" applyNumberFormat="0" applyAlignment="0" applyProtection="0"/>
    <xf numFmtId="0" fontId="8" fillId="22" borderId="3" applyNumberFormat="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0" borderId="4"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4" fillId="8" borderId="2" applyNumberFormat="0" applyAlignment="0" applyProtection="0"/>
    <xf numFmtId="0" fontId="15" fillId="0" borderId="7" applyNumberFormat="0" applyFill="0" applyAlignment="0" applyProtection="0"/>
    <xf numFmtId="0" fontId="16" fillId="23" borderId="0" applyNumberFormat="0" applyBorder="0" applyAlignment="0" applyProtection="0"/>
    <xf numFmtId="0" fontId="3" fillId="24" borderId="8" applyNumberFormat="0" applyFont="0" applyAlignment="0" applyProtection="0"/>
    <xf numFmtId="0" fontId="17" fillId="21" borderId="9" applyNumberFormat="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0" borderId="0" applyNumberFormat="0" applyFill="0" applyBorder="0" applyAlignment="0" applyProtection="0"/>
    <xf numFmtId="0" fontId="3" fillId="0" borderId="0"/>
    <xf numFmtId="44" fontId="3" fillId="0" borderId="0" applyFont="0" applyFill="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6" fillId="4" borderId="0" applyNumberFormat="0" applyBorder="0" applyAlignment="0" applyProtection="0"/>
    <xf numFmtId="0" fontId="7" fillId="21" borderId="2" applyNumberFormat="0" applyAlignment="0" applyProtection="0"/>
    <xf numFmtId="0" fontId="8" fillId="22" borderId="3" applyNumberFormat="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0" borderId="4"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4" fillId="8" borderId="2" applyNumberFormat="0" applyAlignment="0" applyProtection="0"/>
    <xf numFmtId="0" fontId="15" fillId="0" borderId="7" applyNumberFormat="0" applyFill="0" applyAlignment="0" applyProtection="0"/>
    <xf numFmtId="0" fontId="16" fillId="23" borderId="0" applyNumberFormat="0" applyBorder="0" applyAlignment="0" applyProtection="0"/>
    <xf numFmtId="0" fontId="3" fillId="24" borderId="8" applyNumberFormat="0" applyFont="0" applyAlignment="0" applyProtection="0"/>
    <xf numFmtId="0" fontId="17" fillId="21" borderId="9" applyNumberFormat="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0" borderId="0" applyNumberFormat="0" applyFill="0" applyBorder="0" applyAlignment="0" applyProtection="0"/>
    <xf numFmtId="0" fontId="3" fillId="0" borderId="0"/>
    <xf numFmtId="44" fontId="3" fillId="0" borderId="0" applyFont="0" applyFill="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6" fillId="4" borderId="0" applyNumberFormat="0" applyBorder="0" applyAlignment="0" applyProtection="0"/>
    <xf numFmtId="0" fontId="7" fillId="21" borderId="2" applyNumberFormat="0" applyAlignment="0" applyProtection="0"/>
    <xf numFmtId="0" fontId="8" fillId="22" borderId="3" applyNumberFormat="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0" borderId="4"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4" fillId="8" borderId="2" applyNumberFormat="0" applyAlignment="0" applyProtection="0"/>
    <xf numFmtId="0" fontId="15" fillId="0" borderId="7" applyNumberFormat="0" applyFill="0" applyAlignment="0" applyProtection="0"/>
    <xf numFmtId="0" fontId="16" fillId="23" borderId="0" applyNumberFormat="0" applyBorder="0" applyAlignment="0" applyProtection="0"/>
    <xf numFmtId="0" fontId="3" fillId="24" borderId="8" applyNumberFormat="0" applyFont="0" applyAlignment="0" applyProtection="0"/>
    <xf numFmtId="0" fontId="17" fillId="21" borderId="9" applyNumberFormat="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0" borderId="0" applyNumberFormat="0" applyFill="0" applyBorder="0" applyAlignment="0" applyProtection="0"/>
    <xf numFmtId="0" fontId="3" fillId="0" borderId="0"/>
    <xf numFmtId="44" fontId="3" fillId="0" borderId="0" applyFont="0" applyFill="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6" fillId="4" borderId="0" applyNumberFormat="0" applyBorder="0" applyAlignment="0" applyProtection="0"/>
    <xf numFmtId="0" fontId="7" fillId="21" borderId="2" applyNumberFormat="0" applyAlignment="0" applyProtection="0"/>
    <xf numFmtId="0" fontId="8" fillId="22" borderId="3" applyNumberFormat="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0" borderId="4"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4" fillId="8" borderId="2" applyNumberFormat="0" applyAlignment="0" applyProtection="0"/>
    <xf numFmtId="0" fontId="15" fillId="0" borderId="7" applyNumberFormat="0" applyFill="0" applyAlignment="0" applyProtection="0"/>
    <xf numFmtId="0" fontId="16" fillId="23" borderId="0" applyNumberFormat="0" applyBorder="0" applyAlignment="0" applyProtection="0"/>
    <xf numFmtId="0" fontId="3" fillId="24" borderId="8" applyNumberFormat="0" applyFont="0" applyAlignment="0" applyProtection="0"/>
    <xf numFmtId="0" fontId="17" fillId="21" borderId="9" applyNumberFormat="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0" borderId="0" applyNumberFormat="0" applyFill="0" applyBorder="0" applyAlignment="0" applyProtection="0"/>
    <xf numFmtId="0" fontId="3" fillId="0" borderId="0"/>
    <xf numFmtId="44" fontId="3" fillId="0" borderId="0" applyFont="0" applyFill="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6" fillId="4" borderId="0" applyNumberFormat="0" applyBorder="0" applyAlignment="0" applyProtection="0"/>
    <xf numFmtId="0" fontId="7" fillId="21" borderId="2" applyNumberFormat="0" applyAlignment="0" applyProtection="0"/>
    <xf numFmtId="0" fontId="8" fillId="22" borderId="3" applyNumberFormat="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0" borderId="4"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4" fillId="8" borderId="2" applyNumberFormat="0" applyAlignment="0" applyProtection="0"/>
    <xf numFmtId="0" fontId="15" fillId="0" borderId="7" applyNumberFormat="0" applyFill="0" applyAlignment="0" applyProtection="0"/>
    <xf numFmtId="0" fontId="16" fillId="23" borderId="0" applyNumberFormat="0" applyBorder="0" applyAlignment="0" applyProtection="0"/>
    <xf numFmtId="0" fontId="3" fillId="24" borderId="8" applyNumberFormat="0" applyFont="0" applyAlignment="0" applyProtection="0"/>
    <xf numFmtId="0" fontId="17" fillId="21" borderId="9" applyNumberFormat="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0" borderId="0" applyNumberFormat="0" applyFill="0" applyBorder="0" applyAlignment="0" applyProtection="0"/>
    <xf numFmtId="0" fontId="3" fillId="0" borderId="0"/>
    <xf numFmtId="44" fontId="3" fillId="0" borderId="0" applyFont="0" applyFill="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6" fillId="4" borderId="0" applyNumberFormat="0" applyBorder="0" applyAlignment="0" applyProtection="0"/>
    <xf numFmtId="0" fontId="7" fillId="21" borderId="2" applyNumberFormat="0" applyAlignment="0" applyProtection="0"/>
    <xf numFmtId="0" fontId="8" fillId="22" borderId="3" applyNumberFormat="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0" borderId="4"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4" fillId="8" borderId="2" applyNumberFormat="0" applyAlignment="0" applyProtection="0"/>
    <xf numFmtId="0" fontId="15" fillId="0" borderId="7" applyNumberFormat="0" applyFill="0" applyAlignment="0" applyProtection="0"/>
    <xf numFmtId="0" fontId="16" fillId="23" borderId="0" applyNumberFormat="0" applyBorder="0" applyAlignment="0" applyProtection="0"/>
    <xf numFmtId="0" fontId="3" fillId="24" borderId="8" applyNumberFormat="0" applyFont="0" applyAlignment="0" applyProtection="0"/>
    <xf numFmtId="0" fontId="17" fillId="21" borderId="9" applyNumberFormat="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0" borderId="0" applyNumberFormat="0" applyFill="0" applyBorder="0" applyAlignment="0" applyProtection="0"/>
    <xf numFmtId="0" fontId="3" fillId="0" borderId="0"/>
    <xf numFmtId="44" fontId="3" fillId="0" borderId="0" applyFont="0" applyFill="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6" fillId="4" borderId="0" applyNumberFormat="0" applyBorder="0" applyAlignment="0" applyProtection="0"/>
    <xf numFmtId="0" fontId="7" fillId="21" borderId="2" applyNumberFormat="0" applyAlignment="0" applyProtection="0"/>
    <xf numFmtId="0" fontId="8" fillId="22" borderId="3" applyNumberFormat="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0" borderId="4"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4" fillId="8" borderId="2" applyNumberFormat="0" applyAlignment="0" applyProtection="0"/>
    <xf numFmtId="0" fontId="15" fillId="0" borderId="7" applyNumberFormat="0" applyFill="0" applyAlignment="0" applyProtection="0"/>
    <xf numFmtId="0" fontId="16" fillId="23" borderId="0" applyNumberFormat="0" applyBorder="0" applyAlignment="0" applyProtection="0"/>
    <xf numFmtId="0" fontId="3" fillId="24" borderId="8" applyNumberFormat="0" applyFont="0" applyAlignment="0" applyProtection="0"/>
    <xf numFmtId="0" fontId="17" fillId="21" borderId="9" applyNumberFormat="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0" borderId="0" applyNumberFormat="0" applyFill="0" applyBorder="0" applyAlignment="0" applyProtection="0"/>
    <xf numFmtId="0" fontId="3" fillId="0" borderId="0"/>
    <xf numFmtId="44" fontId="3" fillId="0" borderId="0" applyFont="0" applyFill="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6" fillId="4" borderId="0" applyNumberFormat="0" applyBorder="0" applyAlignment="0" applyProtection="0"/>
    <xf numFmtId="0" fontId="7" fillId="21" borderId="2" applyNumberFormat="0" applyAlignment="0" applyProtection="0"/>
    <xf numFmtId="0" fontId="8" fillId="22" borderId="3" applyNumberFormat="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0" borderId="4"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4" fillId="8" borderId="2" applyNumberFormat="0" applyAlignment="0" applyProtection="0"/>
    <xf numFmtId="0" fontId="15" fillId="0" borderId="7" applyNumberFormat="0" applyFill="0" applyAlignment="0" applyProtection="0"/>
    <xf numFmtId="0" fontId="16" fillId="23" borderId="0" applyNumberFormat="0" applyBorder="0" applyAlignment="0" applyProtection="0"/>
    <xf numFmtId="0" fontId="3" fillId="24" borderId="8" applyNumberFormat="0" applyFont="0" applyAlignment="0" applyProtection="0"/>
    <xf numFmtId="0" fontId="17" fillId="21" borderId="9" applyNumberFormat="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0" borderId="0" applyNumberFormat="0" applyFill="0" applyBorder="0" applyAlignment="0" applyProtection="0"/>
    <xf numFmtId="0" fontId="3" fillId="0" borderId="0"/>
    <xf numFmtId="44" fontId="3" fillId="0" borderId="0" applyFont="0" applyFill="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6" fillId="4" borderId="0" applyNumberFormat="0" applyBorder="0" applyAlignment="0" applyProtection="0"/>
    <xf numFmtId="0" fontId="7" fillId="21" borderId="2" applyNumberFormat="0" applyAlignment="0" applyProtection="0"/>
    <xf numFmtId="0" fontId="8" fillId="22" borderId="3" applyNumberFormat="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0" borderId="4"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4" fillId="8" borderId="2" applyNumberFormat="0" applyAlignment="0" applyProtection="0"/>
    <xf numFmtId="0" fontId="15" fillId="0" borderId="7" applyNumberFormat="0" applyFill="0" applyAlignment="0" applyProtection="0"/>
    <xf numFmtId="0" fontId="16" fillId="23" borderId="0" applyNumberFormat="0" applyBorder="0" applyAlignment="0" applyProtection="0"/>
    <xf numFmtId="0" fontId="3" fillId="24" borderId="8" applyNumberFormat="0" applyFont="0" applyAlignment="0" applyProtection="0"/>
    <xf numFmtId="0" fontId="17" fillId="21" borderId="9" applyNumberFormat="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0" borderId="0" applyNumberFormat="0" applyFill="0" applyBorder="0" applyAlignment="0" applyProtection="0"/>
    <xf numFmtId="44" fontId="3" fillId="0" borderId="0" applyFont="0" applyFill="0" applyBorder="0" applyAlignment="0" applyProtection="0"/>
    <xf numFmtId="0" fontId="3"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6" fillId="4" borderId="0" applyNumberFormat="0" applyBorder="0" applyAlignment="0" applyProtection="0"/>
    <xf numFmtId="0" fontId="7" fillId="21" borderId="2" applyNumberFormat="0" applyAlignment="0" applyProtection="0"/>
    <xf numFmtId="0" fontId="8" fillId="22" borderId="3" applyNumberFormat="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0" borderId="4"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4" fillId="8" borderId="2" applyNumberFormat="0" applyAlignment="0" applyProtection="0"/>
    <xf numFmtId="0" fontId="15" fillId="0" borderId="7" applyNumberFormat="0" applyFill="0" applyAlignment="0" applyProtection="0"/>
    <xf numFmtId="0" fontId="16" fillId="23" borderId="0" applyNumberFormat="0" applyBorder="0" applyAlignment="0" applyProtection="0"/>
    <xf numFmtId="0" fontId="3" fillId="24" borderId="8" applyNumberFormat="0" applyFont="0" applyAlignment="0" applyProtection="0"/>
    <xf numFmtId="0" fontId="17" fillId="21" borderId="9" applyNumberFormat="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0" borderId="0" applyNumberFormat="0" applyFill="0" applyBorder="0" applyAlignment="0" applyProtection="0"/>
    <xf numFmtId="0" fontId="3" fillId="0" borderId="0"/>
    <xf numFmtId="44" fontId="3" fillId="0" borderId="0" applyFont="0" applyFill="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6" fillId="4" borderId="0" applyNumberFormat="0" applyBorder="0" applyAlignment="0" applyProtection="0"/>
    <xf numFmtId="0" fontId="7" fillId="21" borderId="2" applyNumberFormat="0" applyAlignment="0" applyProtection="0"/>
    <xf numFmtId="0" fontId="8" fillId="22" borderId="3" applyNumberFormat="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0" borderId="4"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4" fillId="8" borderId="2" applyNumberFormat="0" applyAlignment="0" applyProtection="0"/>
    <xf numFmtId="0" fontId="15" fillId="0" borderId="7" applyNumberFormat="0" applyFill="0" applyAlignment="0" applyProtection="0"/>
    <xf numFmtId="0" fontId="16" fillId="23" borderId="0" applyNumberFormat="0" applyBorder="0" applyAlignment="0" applyProtection="0"/>
    <xf numFmtId="0" fontId="3" fillId="24" borderId="8" applyNumberFormat="0" applyFont="0" applyAlignment="0" applyProtection="0"/>
    <xf numFmtId="0" fontId="17" fillId="21" borderId="9" applyNumberFormat="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0" borderId="0" applyNumberFormat="0" applyFill="0" applyBorder="0" applyAlignment="0" applyProtection="0"/>
    <xf numFmtId="44" fontId="3" fillId="0" borderId="0" applyFont="0" applyFill="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6" fillId="4" borderId="0" applyNumberFormat="0" applyBorder="0" applyAlignment="0" applyProtection="0"/>
    <xf numFmtId="0" fontId="7" fillId="21" borderId="2" applyNumberFormat="0" applyAlignment="0" applyProtection="0"/>
    <xf numFmtId="0" fontId="8" fillId="22" borderId="3" applyNumberFormat="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0" borderId="4"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4" fillId="8" borderId="2" applyNumberFormat="0" applyAlignment="0" applyProtection="0"/>
    <xf numFmtId="0" fontId="15" fillId="0" borderId="7" applyNumberFormat="0" applyFill="0" applyAlignment="0" applyProtection="0"/>
    <xf numFmtId="0" fontId="16" fillId="23" borderId="0" applyNumberFormat="0" applyBorder="0" applyAlignment="0" applyProtection="0"/>
    <xf numFmtId="0" fontId="3" fillId="24" borderId="8" applyNumberFormat="0" applyFont="0" applyAlignment="0" applyProtection="0"/>
    <xf numFmtId="0" fontId="17" fillId="21" borderId="9" applyNumberFormat="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0" borderId="0" applyNumberFormat="0" applyFill="0" applyBorder="0" applyAlignment="0" applyProtection="0"/>
    <xf numFmtId="0" fontId="3" fillId="0" borderId="0"/>
    <xf numFmtId="44" fontId="3" fillId="0" borderId="0" applyFont="0" applyFill="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6" fillId="4" borderId="0" applyNumberFormat="0" applyBorder="0" applyAlignment="0" applyProtection="0"/>
    <xf numFmtId="0" fontId="7" fillId="21" borderId="2" applyNumberFormat="0" applyAlignment="0" applyProtection="0"/>
    <xf numFmtId="0" fontId="8" fillId="22" borderId="3" applyNumberFormat="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0" borderId="4"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4" fillId="8" borderId="2" applyNumberFormat="0" applyAlignment="0" applyProtection="0"/>
    <xf numFmtId="0" fontId="15" fillId="0" borderId="7" applyNumberFormat="0" applyFill="0" applyAlignment="0" applyProtection="0"/>
    <xf numFmtId="0" fontId="16" fillId="23" borderId="0" applyNumberFormat="0" applyBorder="0" applyAlignment="0" applyProtection="0"/>
    <xf numFmtId="0" fontId="3" fillId="24" borderId="8" applyNumberFormat="0" applyFont="0" applyAlignment="0" applyProtection="0"/>
    <xf numFmtId="0" fontId="17" fillId="21" borderId="9" applyNumberFormat="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0" borderId="0" applyNumberFormat="0" applyFill="0" applyBorder="0" applyAlignment="0" applyProtection="0"/>
    <xf numFmtId="0" fontId="3" fillId="0" borderId="0"/>
    <xf numFmtId="44" fontId="3" fillId="0" borderId="0" applyFont="0" applyFill="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6" fillId="4" borderId="0" applyNumberFormat="0" applyBorder="0" applyAlignment="0" applyProtection="0"/>
    <xf numFmtId="0" fontId="7" fillId="21" borderId="2" applyNumberFormat="0" applyAlignment="0" applyProtection="0"/>
    <xf numFmtId="0" fontId="8" fillId="22" borderId="3" applyNumberFormat="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0" borderId="4"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4" fillId="8" borderId="2" applyNumberFormat="0" applyAlignment="0" applyProtection="0"/>
    <xf numFmtId="0" fontId="15" fillId="0" borderId="7" applyNumberFormat="0" applyFill="0" applyAlignment="0" applyProtection="0"/>
    <xf numFmtId="0" fontId="16" fillId="23" borderId="0" applyNumberFormat="0" applyBorder="0" applyAlignment="0" applyProtection="0"/>
    <xf numFmtId="0" fontId="3" fillId="24" borderId="8" applyNumberFormat="0" applyFont="0" applyAlignment="0" applyProtection="0"/>
    <xf numFmtId="0" fontId="17" fillId="21" borderId="9" applyNumberFormat="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0" borderId="0" applyNumberFormat="0" applyFill="0" applyBorder="0" applyAlignment="0" applyProtection="0"/>
    <xf numFmtId="0" fontId="3" fillId="0" borderId="0"/>
    <xf numFmtId="44" fontId="3" fillId="0" borderId="0" applyFont="0" applyFill="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6" fillId="4" borderId="0" applyNumberFormat="0" applyBorder="0" applyAlignment="0" applyProtection="0"/>
    <xf numFmtId="0" fontId="7" fillId="21" borderId="2" applyNumberFormat="0" applyAlignment="0" applyProtection="0"/>
    <xf numFmtId="0" fontId="8" fillId="22" borderId="3" applyNumberFormat="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0" borderId="4"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4" fillId="8" borderId="2" applyNumberFormat="0" applyAlignment="0" applyProtection="0"/>
    <xf numFmtId="0" fontId="15" fillId="0" borderId="7" applyNumberFormat="0" applyFill="0" applyAlignment="0" applyProtection="0"/>
    <xf numFmtId="0" fontId="16" fillId="23" borderId="0" applyNumberFormat="0" applyBorder="0" applyAlignment="0" applyProtection="0"/>
    <xf numFmtId="0" fontId="3" fillId="24" borderId="8" applyNumberFormat="0" applyFont="0" applyAlignment="0" applyProtection="0"/>
    <xf numFmtId="0" fontId="17" fillId="21" borderId="9" applyNumberFormat="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0" borderId="0" applyNumberFormat="0" applyFill="0" applyBorder="0" applyAlignment="0" applyProtection="0"/>
    <xf numFmtId="0" fontId="3" fillId="0" borderId="0"/>
    <xf numFmtId="44" fontId="3" fillId="0" borderId="0" applyFont="0" applyFill="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6" fillId="4" borderId="0" applyNumberFormat="0" applyBorder="0" applyAlignment="0" applyProtection="0"/>
    <xf numFmtId="0" fontId="7" fillId="21" borderId="2" applyNumberFormat="0" applyAlignment="0" applyProtection="0"/>
    <xf numFmtId="0" fontId="8" fillId="22" borderId="3" applyNumberFormat="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0" borderId="4"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4" fillId="8" borderId="2" applyNumberFormat="0" applyAlignment="0" applyProtection="0"/>
    <xf numFmtId="0" fontId="15" fillId="0" borderId="7" applyNumberFormat="0" applyFill="0" applyAlignment="0" applyProtection="0"/>
    <xf numFmtId="0" fontId="16" fillId="23" borderId="0" applyNumberFormat="0" applyBorder="0" applyAlignment="0" applyProtection="0"/>
    <xf numFmtId="0" fontId="3" fillId="24" borderId="8" applyNumberFormat="0" applyFont="0" applyAlignment="0" applyProtection="0"/>
    <xf numFmtId="0" fontId="17" fillId="21" borderId="9" applyNumberFormat="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0" borderId="0" applyNumberFormat="0" applyFill="0" applyBorder="0" applyAlignment="0" applyProtection="0"/>
    <xf numFmtId="0" fontId="3" fillId="0" borderId="0"/>
    <xf numFmtId="44" fontId="3" fillId="0" borderId="0" applyFont="0" applyFill="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6" fillId="4" borderId="0" applyNumberFormat="0" applyBorder="0" applyAlignment="0" applyProtection="0"/>
    <xf numFmtId="0" fontId="7" fillId="21" borderId="2" applyNumberFormat="0" applyAlignment="0" applyProtection="0"/>
    <xf numFmtId="0" fontId="8" fillId="22" borderId="3" applyNumberFormat="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0" borderId="4"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4" fillId="8" borderId="2" applyNumberFormat="0" applyAlignment="0" applyProtection="0"/>
    <xf numFmtId="0" fontId="15" fillId="0" borderId="7" applyNumberFormat="0" applyFill="0" applyAlignment="0" applyProtection="0"/>
    <xf numFmtId="0" fontId="16" fillId="23" borderId="0" applyNumberFormat="0" applyBorder="0" applyAlignment="0" applyProtection="0"/>
    <xf numFmtId="0" fontId="3" fillId="24" borderId="8" applyNumberFormat="0" applyFont="0" applyAlignment="0" applyProtection="0"/>
    <xf numFmtId="0" fontId="17" fillId="21" borderId="9" applyNumberFormat="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0" borderId="0" applyNumberFormat="0" applyFill="0" applyBorder="0" applyAlignment="0" applyProtection="0"/>
    <xf numFmtId="0" fontId="3" fillId="0" borderId="0"/>
    <xf numFmtId="44" fontId="3" fillId="0" borderId="0" applyFont="0" applyFill="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6" fillId="4" borderId="0" applyNumberFormat="0" applyBorder="0" applyAlignment="0" applyProtection="0"/>
    <xf numFmtId="0" fontId="7" fillId="21" borderId="2" applyNumberFormat="0" applyAlignment="0" applyProtection="0"/>
    <xf numFmtId="0" fontId="8" fillId="22" borderId="3" applyNumberFormat="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0" borderId="4"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4" fillId="8" borderId="2" applyNumberFormat="0" applyAlignment="0" applyProtection="0"/>
    <xf numFmtId="0" fontId="15" fillId="0" borderId="7" applyNumberFormat="0" applyFill="0" applyAlignment="0" applyProtection="0"/>
    <xf numFmtId="0" fontId="16" fillId="23" borderId="0" applyNumberFormat="0" applyBorder="0" applyAlignment="0" applyProtection="0"/>
    <xf numFmtId="0" fontId="3" fillId="24" borderId="8" applyNumberFormat="0" applyFont="0" applyAlignment="0" applyProtection="0"/>
    <xf numFmtId="0" fontId="17" fillId="21" borderId="9" applyNumberFormat="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0" borderId="0" applyNumberFormat="0" applyFill="0" applyBorder="0" applyAlignment="0" applyProtection="0"/>
    <xf numFmtId="0" fontId="3" fillId="0" borderId="0"/>
    <xf numFmtId="44" fontId="3" fillId="0" borderId="0" applyFont="0" applyFill="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6" fillId="4" borderId="0" applyNumberFormat="0" applyBorder="0" applyAlignment="0" applyProtection="0"/>
    <xf numFmtId="0" fontId="7" fillId="21" borderId="2" applyNumberFormat="0" applyAlignment="0" applyProtection="0"/>
    <xf numFmtId="0" fontId="8" fillId="22" borderId="3" applyNumberFormat="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0" borderId="4"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4" fillId="8" borderId="2" applyNumberFormat="0" applyAlignment="0" applyProtection="0"/>
    <xf numFmtId="0" fontId="15" fillId="0" borderId="7" applyNumberFormat="0" applyFill="0" applyAlignment="0" applyProtection="0"/>
    <xf numFmtId="0" fontId="16" fillId="23" borderId="0" applyNumberFormat="0" applyBorder="0" applyAlignment="0" applyProtection="0"/>
    <xf numFmtId="0" fontId="3" fillId="24" borderId="8" applyNumberFormat="0" applyFont="0" applyAlignment="0" applyProtection="0"/>
    <xf numFmtId="0" fontId="17" fillId="21" borderId="9" applyNumberFormat="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0" borderId="0" applyNumberFormat="0" applyFill="0" applyBorder="0" applyAlignment="0" applyProtection="0"/>
    <xf numFmtId="44" fontId="3" fillId="0" borderId="0" applyFont="0" applyFill="0" applyBorder="0" applyAlignment="0" applyProtection="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3" fillId="0" borderId="0"/>
    <xf numFmtId="0" fontId="2" fillId="0" borderId="0"/>
    <xf numFmtId="0" fontId="2" fillId="0" borderId="0"/>
    <xf numFmtId="0" fontId="3"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3" fillId="0" borderId="0"/>
    <xf numFmtId="0" fontId="2" fillId="0" borderId="0"/>
    <xf numFmtId="0" fontId="3"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2" fillId="0" borderId="0"/>
    <xf numFmtId="0" fontId="2"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1"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3" fillId="0" borderId="0"/>
    <xf numFmtId="0" fontId="2" fillId="0" borderId="0"/>
    <xf numFmtId="0" fontId="3"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2" fillId="0" borderId="0"/>
    <xf numFmtId="0" fontId="2"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applyNumberFormat="0" applyFill="0" applyBorder="0" applyAlignment="0" applyProtection="0">
      <alignment vertical="top"/>
      <protection locked="0"/>
    </xf>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6" fillId="4" borderId="0" applyNumberFormat="0" applyBorder="0" applyAlignment="0" applyProtection="0"/>
    <xf numFmtId="0" fontId="7" fillId="21" borderId="2" applyNumberFormat="0" applyAlignment="0" applyProtection="0"/>
    <xf numFmtId="0" fontId="8" fillId="22" borderId="3" applyNumberFormat="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0" borderId="4"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4" fillId="8" borderId="2" applyNumberFormat="0" applyAlignment="0" applyProtection="0"/>
    <xf numFmtId="0" fontId="15" fillId="0" borderId="7" applyNumberFormat="0" applyFill="0" applyAlignment="0" applyProtection="0"/>
    <xf numFmtId="0" fontId="16" fillId="23" borderId="0" applyNumberFormat="0" applyBorder="0" applyAlignment="0" applyProtection="0"/>
    <xf numFmtId="0" fontId="3"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21" fillId="0" borderId="0"/>
    <xf numFmtId="0" fontId="21" fillId="0" borderId="0"/>
    <xf numFmtId="0" fontId="2" fillId="0" borderId="0"/>
    <xf numFmtId="0" fontId="21" fillId="0" borderId="0"/>
    <xf numFmtId="0" fontId="2" fillId="0" borderId="0"/>
    <xf numFmtId="0" fontId="21" fillId="0" borderId="0"/>
    <xf numFmtId="0" fontId="21"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2"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24" borderId="8" applyNumberFormat="0" applyFont="0" applyAlignment="0" applyProtection="0"/>
    <xf numFmtId="0" fontId="17" fillId="21" borderId="9"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0" borderId="0" applyNumberFormat="0" applyFill="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6" fillId="4" borderId="0" applyNumberFormat="0" applyBorder="0" applyAlignment="0" applyProtection="0"/>
    <xf numFmtId="0" fontId="7" fillId="21" borderId="2" applyNumberFormat="0" applyAlignment="0" applyProtection="0"/>
    <xf numFmtId="0" fontId="8" fillId="22" borderId="3" applyNumberFormat="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0" borderId="4"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4" fillId="8" borderId="2" applyNumberFormat="0" applyAlignment="0" applyProtection="0"/>
    <xf numFmtId="0" fontId="15" fillId="0" borderId="7" applyNumberFormat="0" applyFill="0" applyAlignment="0" applyProtection="0"/>
    <xf numFmtId="0" fontId="16" fillId="23" borderId="0" applyNumberFormat="0" applyBorder="0" applyAlignment="0" applyProtection="0"/>
    <xf numFmtId="0" fontId="3" fillId="24" borderId="8" applyNumberFormat="0" applyFont="0" applyAlignment="0" applyProtection="0"/>
    <xf numFmtId="0" fontId="17" fillId="21" borderId="9" applyNumberFormat="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0" borderId="0" applyNumberFormat="0" applyFill="0" applyBorder="0" applyAlignment="0" applyProtection="0"/>
    <xf numFmtId="0" fontId="24" fillId="0" borderId="0" applyNumberFormat="0" applyFill="0" applyBorder="0" applyAlignment="0" applyProtection="0"/>
  </cellStyleXfs>
  <cellXfs count="226">
    <xf numFmtId="0" fontId="0" fillId="0" borderId="0" xfId="0"/>
    <xf numFmtId="0" fontId="0" fillId="0" borderId="0" xfId="0"/>
    <xf numFmtId="0" fontId="0" fillId="2" borderId="0" xfId="0" applyFill="1" applyBorder="1"/>
    <xf numFmtId="0" fontId="0" fillId="0" borderId="0" xfId="0" applyBorder="1"/>
    <xf numFmtId="0" fontId="1" fillId="0" borderId="0" xfId="0" applyFont="1" applyBorder="1"/>
    <xf numFmtId="0" fontId="1" fillId="2" borderId="0" xfId="0" applyFont="1" applyFill="1" applyBorder="1"/>
    <xf numFmtId="0" fontId="1" fillId="2" borderId="0" xfId="0" applyFont="1" applyFill="1" applyBorder="1" applyAlignment="1">
      <alignment horizontal="center"/>
    </xf>
    <xf numFmtId="0" fontId="0" fillId="2" borderId="0" xfId="0" applyFont="1" applyFill="1" applyAlignment="1">
      <alignment horizontal="center"/>
    </xf>
    <xf numFmtId="0" fontId="0" fillId="2" borderId="0" xfId="0" applyFont="1" applyFill="1" applyBorder="1" applyAlignment="1">
      <alignment horizontal="center"/>
    </xf>
    <xf numFmtId="0" fontId="0" fillId="0" borderId="0" xfId="0" applyFont="1" applyAlignment="1">
      <alignment horizontal="center"/>
    </xf>
    <xf numFmtId="0" fontId="1" fillId="0" borderId="0" xfId="0" applyFont="1" applyBorder="1" applyAlignment="1">
      <alignment horizontal="center"/>
    </xf>
    <xf numFmtId="0" fontId="0" fillId="0" borderId="0" xfId="0" applyFont="1" applyBorder="1" applyAlignment="1">
      <alignment horizontal="center"/>
    </xf>
    <xf numFmtId="0" fontId="0" fillId="27" borderId="14" xfId="0" applyFont="1" applyFill="1" applyBorder="1" applyAlignment="1">
      <alignment horizontal="center"/>
    </xf>
    <xf numFmtId="0" fontId="0" fillId="27" borderId="12" xfId="0" applyFont="1" applyFill="1" applyBorder="1" applyAlignment="1">
      <alignment horizontal="center"/>
    </xf>
    <xf numFmtId="0" fontId="0" fillId="27" borderId="15" xfId="0" applyFont="1" applyFill="1" applyBorder="1" applyAlignment="1">
      <alignment horizontal="center"/>
    </xf>
    <xf numFmtId="0" fontId="0" fillId="27" borderId="12" xfId="0" quotePrefix="1" applyFont="1" applyFill="1" applyBorder="1" applyAlignment="1">
      <alignment horizontal="center"/>
    </xf>
    <xf numFmtId="0" fontId="0" fillId="27" borderId="18" xfId="0" quotePrefix="1" applyFont="1" applyFill="1" applyBorder="1" applyAlignment="1">
      <alignment horizontal="center"/>
    </xf>
    <xf numFmtId="0" fontId="0" fillId="27" borderId="0" xfId="0" quotePrefix="1" applyFont="1" applyFill="1" applyBorder="1" applyAlignment="1">
      <alignment horizontal="center"/>
    </xf>
    <xf numFmtId="0" fontId="0" fillId="27" borderId="18" xfId="0" applyFont="1" applyFill="1" applyBorder="1" applyAlignment="1">
      <alignment horizontal="center"/>
    </xf>
    <xf numFmtId="0" fontId="0" fillId="27" borderId="0" xfId="0" applyFont="1" applyFill="1" applyBorder="1" applyAlignment="1">
      <alignment horizontal="center"/>
    </xf>
    <xf numFmtId="0" fontId="0" fillId="27" borderId="19" xfId="0" applyFont="1" applyFill="1" applyBorder="1" applyAlignment="1">
      <alignment horizontal="center"/>
    </xf>
    <xf numFmtId="0" fontId="0" fillId="27" borderId="19" xfId="0" quotePrefix="1" applyFont="1" applyFill="1" applyBorder="1" applyAlignment="1">
      <alignment horizontal="center"/>
    </xf>
    <xf numFmtId="0" fontId="0" fillId="28" borderId="18" xfId="0" applyFont="1" applyFill="1" applyBorder="1" applyAlignment="1">
      <alignment horizontal="center"/>
    </xf>
    <xf numFmtId="0" fontId="0" fillId="28" borderId="0" xfId="0" applyFont="1" applyFill="1" applyBorder="1" applyAlignment="1">
      <alignment horizontal="center"/>
    </xf>
    <xf numFmtId="0" fontId="0" fillId="28" borderId="19" xfId="0" quotePrefix="1" applyFont="1" applyFill="1" applyBorder="1" applyAlignment="1">
      <alignment horizontal="center"/>
    </xf>
    <xf numFmtId="0" fontId="0" fillId="28" borderId="18" xfId="0" quotePrefix="1" applyFont="1" applyFill="1" applyBorder="1" applyAlignment="1">
      <alignment horizontal="center"/>
    </xf>
    <xf numFmtId="0" fontId="0" fillId="28" borderId="0" xfId="0" quotePrefix="1" applyFont="1" applyFill="1" applyBorder="1" applyAlignment="1">
      <alignment horizontal="center"/>
    </xf>
    <xf numFmtId="0" fontId="0" fillId="28" borderId="19" xfId="0" applyFont="1" applyFill="1" applyBorder="1" applyAlignment="1">
      <alignment horizontal="center"/>
    </xf>
    <xf numFmtId="0" fontId="0" fillId="29" borderId="18" xfId="0" applyFont="1" applyFill="1" applyBorder="1" applyAlignment="1">
      <alignment horizontal="center"/>
    </xf>
    <xf numFmtId="0" fontId="0" fillId="29" borderId="0" xfId="0" applyFont="1" applyFill="1" applyBorder="1" applyAlignment="1">
      <alignment horizontal="center"/>
    </xf>
    <xf numFmtId="0" fontId="0" fillId="29" borderId="19" xfId="0" quotePrefix="1" applyFont="1" applyFill="1" applyBorder="1" applyAlignment="1">
      <alignment horizontal="center"/>
    </xf>
    <xf numFmtId="0" fontId="0" fillId="29" borderId="18" xfId="0" quotePrefix="1" applyFont="1" applyFill="1" applyBorder="1" applyAlignment="1">
      <alignment horizontal="center"/>
    </xf>
    <xf numFmtId="0" fontId="0" fillId="29" borderId="0" xfId="0" quotePrefix="1" applyFont="1" applyFill="1" applyBorder="1" applyAlignment="1">
      <alignment horizontal="center"/>
    </xf>
    <xf numFmtId="0" fontId="0" fillId="29" borderId="19" xfId="0" applyFont="1" applyFill="1" applyBorder="1" applyAlignment="1">
      <alignment horizontal="center"/>
    </xf>
    <xf numFmtId="0" fontId="1" fillId="25" borderId="20" xfId="0" applyFont="1" applyFill="1" applyBorder="1"/>
    <xf numFmtId="0" fontId="1" fillId="25" borderId="12" xfId="0" applyFont="1" applyFill="1" applyBorder="1" applyAlignment="1">
      <alignment horizontal="center"/>
    </xf>
    <xf numFmtId="0" fontId="1" fillId="25" borderId="14" xfId="0" applyFont="1" applyFill="1" applyBorder="1" applyAlignment="1">
      <alignment horizontal="center"/>
    </xf>
    <xf numFmtId="0" fontId="1" fillId="25" borderId="21" xfId="0" applyFont="1" applyFill="1" applyBorder="1" applyAlignment="1">
      <alignment horizontal="center"/>
    </xf>
    <xf numFmtId="0" fontId="1" fillId="25" borderId="19" xfId="0" applyFont="1" applyFill="1" applyBorder="1" applyAlignment="1">
      <alignment horizontal="center"/>
    </xf>
    <xf numFmtId="0" fontId="1" fillId="25" borderId="18" xfId="0" applyFont="1" applyFill="1" applyBorder="1" applyAlignment="1">
      <alignment horizontal="center"/>
    </xf>
    <xf numFmtId="0" fontId="1" fillId="25" borderId="0" xfId="0" applyFont="1" applyFill="1" applyBorder="1" applyAlignment="1">
      <alignment horizontal="center"/>
    </xf>
    <xf numFmtId="0" fontId="1" fillId="25" borderId="22" xfId="0" applyFont="1" applyFill="1" applyBorder="1" applyAlignment="1">
      <alignment horizontal="center"/>
    </xf>
    <xf numFmtId="0" fontId="1" fillId="25" borderId="16" xfId="0" applyFont="1" applyFill="1" applyBorder="1" applyAlignment="1">
      <alignment horizontal="center"/>
    </xf>
    <xf numFmtId="0" fontId="1" fillId="25" borderId="17" xfId="0" applyFont="1" applyFill="1" applyBorder="1" applyAlignment="1">
      <alignment horizontal="center"/>
    </xf>
    <xf numFmtId="0" fontId="1" fillId="25" borderId="13" xfId="0" applyFont="1" applyFill="1" applyBorder="1" applyAlignment="1">
      <alignment horizontal="center"/>
    </xf>
    <xf numFmtId="0" fontId="0" fillId="2" borderId="23" xfId="0" applyFont="1" applyFill="1" applyBorder="1" applyAlignment="1">
      <alignment horizontal="center"/>
    </xf>
    <xf numFmtId="0" fontId="0" fillId="2" borderId="24" xfId="0" applyFont="1" applyFill="1" applyBorder="1" applyAlignment="1">
      <alignment horizontal="center"/>
    </xf>
    <xf numFmtId="0" fontId="0" fillId="2" borderId="25" xfId="0" applyFont="1" applyFill="1" applyBorder="1" applyAlignment="1">
      <alignment horizontal="center"/>
    </xf>
    <xf numFmtId="0" fontId="0" fillId="2" borderId="26" xfId="0" applyFont="1" applyFill="1" applyBorder="1" applyAlignment="1">
      <alignment horizontal="center"/>
    </xf>
    <xf numFmtId="0" fontId="0" fillId="2" borderId="25" xfId="0" quotePrefix="1" applyFont="1" applyFill="1" applyBorder="1" applyAlignment="1">
      <alignment horizontal="center"/>
    </xf>
    <xf numFmtId="0" fontId="0" fillId="2" borderId="26" xfId="0" quotePrefix="1" applyFont="1" applyFill="1" applyBorder="1" applyAlignment="1">
      <alignment horizontal="center"/>
    </xf>
    <xf numFmtId="0" fontId="0" fillId="2" borderId="27" xfId="0" quotePrefix="1" applyFont="1" applyFill="1" applyBorder="1" applyAlignment="1">
      <alignment horizontal="center"/>
    </xf>
    <xf numFmtId="0" fontId="0" fillId="2" borderId="28" xfId="0" quotePrefix="1" applyFont="1" applyFill="1" applyBorder="1" applyAlignment="1">
      <alignment horizontal="center"/>
    </xf>
    <xf numFmtId="0" fontId="0" fillId="26" borderId="18" xfId="0" quotePrefix="1" applyFont="1" applyFill="1" applyBorder="1" applyAlignment="1">
      <alignment horizontal="center"/>
    </xf>
    <xf numFmtId="0" fontId="0" fillId="26" borderId="19" xfId="0" quotePrefix="1" applyFont="1" applyFill="1" applyBorder="1" applyAlignment="1">
      <alignment horizontal="center"/>
    </xf>
    <xf numFmtId="0" fontId="0" fillId="26" borderId="0" xfId="0" quotePrefix="1" applyFont="1" applyFill="1" applyBorder="1" applyAlignment="1">
      <alignment horizontal="center"/>
    </xf>
    <xf numFmtId="0" fontId="0" fillId="26" borderId="18" xfId="0" applyFont="1" applyFill="1" applyBorder="1" applyAlignment="1">
      <alignment horizontal="center"/>
    </xf>
    <xf numFmtId="0" fontId="0" fillId="26" borderId="0" xfId="0" applyFont="1" applyFill="1" applyBorder="1" applyAlignment="1">
      <alignment horizontal="center"/>
    </xf>
    <xf numFmtId="0" fontId="0" fillId="26" borderId="19" xfId="0" applyFont="1" applyFill="1" applyBorder="1" applyAlignment="1">
      <alignment horizontal="center"/>
    </xf>
    <xf numFmtId="0" fontId="0" fillId="30" borderId="18" xfId="0" applyFont="1" applyFill="1" applyBorder="1" applyAlignment="1">
      <alignment horizontal="center"/>
    </xf>
    <xf numFmtId="0" fontId="0" fillId="30" borderId="0" xfId="0" applyFont="1" applyFill="1" applyBorder="1" applyAlignment="1">
      <alignment horizontal="center"/>
    </xf>
    <xf numFmtId="0" fontId="0" fillId="30" borderId="19" xfId="0" applyFont="1" applyFill="1" applyBorder="1" applyAlignment="1">
      <alignment horizontal="center"/>
    </xf>
    <xf numFmtId="0" fontId="0" fillId="30" borderId="0" xfId="0" quotePrefix="1" applyFont="1" applyFill="1" applyBorder="1" applyAlignment="1">
      <alignment horizontal="center"/>
    </xf>
    <xf numFmtId="0" fontId="0" fillId="30" borderId="18" xfId="0" quotePrefix="1" applyFont="1" applyFill="1" applyBorder="1" applyAlignment="1">
      <alignment horizontal="center"/>
    </xf>
    <xf numFmtId="0" fontId="0" fillId="30" borderId="19" xfId="0" quotePrefix="1" applyFont="1" applyFill="1" applyBorder="1" applyAlignment="1">
      <alignment horizontal="center"/>
    </xf>
    <xf numFmtId="0" fontId="0" fillId="31" borderId="18" xfId="0" applyFont="1" applyFill="1" applyBorder="1" applyAlignment="1">
      <alignment horizontal="center"/>
    </xf>
    <xf numFmtId="0" fontId="0" fillId="31" borderId="0" xfId="0" applyFont="1" applyFill="1" applyBorder="1" applyAlignment="1">
      <alignment horizontal="center"/>
    </xf>
    <xf numFmtId="0" fontId="0" fillId="31" borderId="19" xfId="0" quotePrefix="1" applyFont="1" applyFill="1" applyBorder="1" applyAlignment="1">
      <alignment horizontal="center"/>
    </xf>
    <xf numFmtId="0" fontId="0" fillId="31" borderId="0" xfId="0" quotePrefix="1" applyFont="1" applyFill="1" applyBorder="1" applyAlignment="1">
      <alignment horizontal="center"/>
    </xf>
    <xf numFmtId="0" fontId="0" fillId="31" borderId="18" xfId="0" quotePrefix="1" applyFont="1" applyFill="1" applyBorder="1" applyAlignment="1">
      <alignment horizontal="center"/>
    </xf>
    <xf numFmtId="0" fontId="0" fillId="31" borderId="19" xfId="0" applyFont="1" applyFill="1" applyBorder="1" applyAlignment="1">
      <alignment horizontal="center"/>
    </xf>
    <xf numFmtId="0" fontId="0" fillId="29" borderId="16" xfId="0" applyFont="1" applyFill="1" applyBorder="1" applyAlignment="1">
      <alignment horizontal="center"/>
    </xf>
    <xf numFmtId="0" fontId="0" fillId="29" borderId="13" xfId="0" applyFont="1" applyFill="1" applyBorder="1" applyAlignment="1">
      <alignment horizontal="center"/>
    </xf>
    <xf numFmtId="0" fontId="0" fillId="29" borderId="17" xfId="0" applyFont="1" applyFill="1" applyBorder="1" applyAlignment="1">
      <alignment horizontal="center"/>
    </xf>
    <xf numFmtId="0" fontId="0" fillId="29" borderId="17" xfId="0" quotePrefix="1" applyFont="1" applyFill="1" applyBorder="1" applyAlignment="1">
      <alignment horizontal="center"/>
    </xf>
    <xf numFmtId="0" fontId="0" fillId="2" borderId="0" xfId="0" applyFill="1" applyProtection="1">
      <protection locked="0"/>
    </xf>
    <xf numFmtId="0" fontId="0" fillId="2" borderId="0" xfId="0" applyFill="1" applyAlignment="1" applyProtection="1">
      <alignment horizontal="center"/>
      <protection locked="0"/>
    </xf>
    <xf numFmtId="0" fontId="0" fillId="2" borderId="0" xfId="0" applyFont="1" applyFill="1" applyProtection="1">
      <protection locked="0"/>
    </xf>
    <xf numFmtId="0" fontId="0" fillId="2" borderId="0" xfId="0" applyFill="1" applyBorder="1" applyAlignment="1" applyProtection="1">
      <alignment horizontal="center"/>
      <protection locked="0"/>
    </xf>
    <xf numFmtId="0" fontId="0" fillId="0" borderId="0" xfId="0" applyProtection="1">
      <protection locked="0"/>
    </xf>
    <xf numFmtId="0" fontId="0" fillId="2" borderId="0" xfId="0" applyFill="1" applyBorder="1" applyProtection="1">
      <protection locked="0"/>
    </xf>
    <xf numFmtId="0" fontId="1" fillId="2" borderId="11" xfId="0" applyFont="1" applyFill="1" applyBorder="1" applyAlignment="1" applyProtection="1">
      <alignment horizontal="left"/>
      <protection locked="0"/>
    </xf>
    <xf numFmtId="0" fontId="0" fillId="2" borderId="11" xfId="0" applyFont="1" applyFill="1" applyBorder="1" applyProtection="1">
      <protection locked="0"/>
    </xf>
    <xf numFmtId="0" fontId="0" fillId="2" borderId="0" xfId="0" applyFont="1" applyFill="1" applyBorder="1" applyProtection="1">
      <protection locked="0"/>
    </xf>
    <xf numFmtId="0" fontId="0" fillId="2" borderId="11" xfId="0" applyFill="1" applyBorder="1" applyProtection="1">
      <protection locked="0"/>
    </xf>
    <xf numFmtId="0" fontId="0" fillId="25" borderId="11" xfId="0" applyFill="1" applyBorder="1" applyProtection="1">
      <protection locked="0"/>
    </xf>
    <xf numFmtId="0" fontId="0" fillId="0" borderId="0" xfId="0" applyBorder="1" applyProtection="1">
      <protection locked="0"/>
    </xf>
    <xf numFmtId="0" fontId="1" fillId="2" borderId="0" xfId="0" applyFont="1" applyFill="1" applyAlignment="1" applyProtection="1">
      <alignment horizontal="left"/>
      <protection locked="0"/>
    </xf>
    <xf numFmtId="3" fontId="0" fillId="2" borderId="0" xfId="0" applyNumberFormat="1" applyFill="1" applyProtection="1">
      <protection locked="0"/>
    </xf>
    <xf numFmtId="3" fontId="0" fillId="2" borderId="0" xfId="0" applyNumberFormat="1" applyFill="1" applyBorder="1" applyAlignment="1" applyProtection="1">
      <alignment horizontal="center"/>
      <protection locked="0"/>
    </xf>
    <xf numFmtId="3" fontId="0" fillId="2" borderId="1" xfId="0" applyNumberFormat="1" applyFill="1" applyBorder="1" applyAlignment="1" applyProtection="1">
      <alignment horizontal="center"/>
      <protection locked="0"/>
    </xf>
    <xf numFmtId="0" fontId="27" fillId="2" borderId="0" xfId="0" applyFont="1" applyFill="1" applyProtection="1">
      <protection locked="0"/>
    </xf>
    <xf numFmtId="7" fontId="0" fillId="2" borderId="1" xfId="0" applyNumberFormat="1" applyFill="1" applyBorder="1" applyAlignment="1" applyProtection="1">
      <alignment horizontal="center"/>
      <protection locked="0"/>
    </xf>
    <xf numFmtId="0" fontId="0" fillId="2" borderId="1" xfId="0" applyFill="1" applyBorder="1" applyAlignment="1" applyProtection="1">
      <alignment horizontal="center"/>
      <protection locked="0"/>
    </xf>
    <xf numFmtId="164" fontId="0" fillId="2" borderId="1" xfId="0" applyNumberFormat="1" applyFill="1" applyBorder="1" applyAlignment="1" applyProtection="1">
      <alignment horizontal="center"/>
      <protection locked="0"/>
    </xf>
    <xf numFmtId="0" fontId="27" fillId="2" borderId="0" xfId="0" applyFont="1" applyFill="1" applyBorder="1" applyProtection="1">
      <protection locked="0"/>
    </xf>
    <xf numFmtId="164" fontId="0" fillId="2" borderId="0" xfId="0" applyNumberFormat="1" applyFill="1" applyBorder="1" applyAlignment="1" applyProtection="1">
      <alignment horizontal="center"/>
      <protection locked="0"/>
    </xf>
    <xf numFmtId="0" fontId="1" fillId="2" borderId="0" xfId="0" applyFont="1" applyFill="1" applyProtection="1">
      <protection locked="0"/>
    </xf>
    <xf numFmtId="0" fontId="23" fillId="2" borderId="0" xfId="0" applyFont="1" applyFill="1" applyProtection="1">
      <protection locked="0"/>
    </xf>
    <xf numFmtId="0" fontId="29" fillId="2" borderId="0" xfId="0" applyFont="1" applyFill="1" applyProtection="1">
      <protection locked="0"/>
    </xf>
    <xf numFmtId="0" fontId="24" fillId="2" borderId="0" xfId="43147" applyFill="1" applyProtection="1">
      <protection locked="0"/>
    </xf>
    <xf numFmtId="0" fontId="0" fillId="0" borderId="0" xfId="0" applyAlignment="1" applyProtection="1">
      <alignment horizontal="center"/>
      <protection locked="0"/>
    </xf>
    <xf numFmtId="0" fontId="0" fillId="0" borderId="0" xfId="0" applyFont="1" applyProtection="1">
      <protection locked="0"/>
    </xf>
    <xf numFmtId="0" fontId="0" fillId="0" borderId="0" xfId="0" applyBorder="1" applyAlignment="1" applyProtection="1">
      <alignment horizontal="center"/>
      <protection locked="0"/>
    </xf>
    <xf numFmtId="0" fontId="0" fillId="2" borderId="0" xfId="0" applyFill="1" applyProtection="1"/>
    <xf numFmtId="0" fontId="1" fillId="25" borderId="11" xfId="0" applyFont="1" applyFill="1" applyBorder="1" applyAlignment="1" applyProtection="1">
      <alignment horizontal="left"/>
    </xf>
    <xf numFmtId="0" fontId="0" fillId="2" borderId="0" xfId="0" applyFill="1" applyBorder="1" applyAlignment="1" applyProtection="1">
      <alignment horizontal="center"/>
    </xf>
    <xf numFmtId="3" fontId="0" fillId="2" borderId="0" xfId="0" applyNumberFormat="1" applyFill="1" applyBorder="1" applyAlignment="1" applyProtection="1">
      <alignment horizontal="center"/>
    </xf>
    <xf numFmtId="3" fontId="0" fillId="25" borderId="1" xfId="0" applyNumberFormat="1" applyFill="1" applyBorder="1" applyAlignment="1" applyProtection="1">
      <alignment horizontal="center"/>
    </xf>
    <xf numFmtId="7" fontId="0" fillId="25" borderId="1" xfId="0" applyNumberFormat="1" applyFill="1" applyBorder="1" applyAlignment="1" applyProtection="1">
      <alignment horizontal="center"/>
    </xf>
    <xf numFmtId="0" fontId="0" fillId="25" borderId="1" xfId="0" applyFill="1" applyBorder="1" applyAlignment="1" applyProtection="1">
      <alignment horizontal="center"/>
    </xf>
    <xf numFmtId="164" fontId="0" fillId="25" borderId="1" xfId="0" applyNumberFormat="1" applyFill="1" applyBorder="1" applyAlignment="1" applyProtection="1">
      <alignment horizontal="center"/>
    </xf>
    <xf numFmtId="164" fontId="0" fillId="2" borderId="0" xfId="0" applyNumberFormat="1" applyFill="1" applyBorder="1" applyAlignment="1" applyProtection="1">
      <alignment horizontal="center"/>
    </xf>
    <xf numFmtId="0" fontId="0" fillId="0" borderId="0" xfId="0" applyProtection="1"/>
    <xf numFmtId="3" fontId="0" fillId="2" borderId="0" xfId="0" applyNumberFormat="1" applyFill="1" applyAlignment="1" applyProtection="1">
      <alignment horizontal="center"/>
      <protection locked="0"/>
    </xf>
    <xf numFmtId="0" fontId="0" fillId="0" borderId="0" xfId="0" applyFill="1" applyProtection="1">
      <protection locked="0"/>
    </xf>
    <xf numFmtId="0" fontId="1" fillId="2" borderId="0" xfId="0" applyFont="1" applyFill="1" applyAlignment="1" applyProtection="1">
      <alignment horizontal="center"/>
      <protection locked="0"/>
    </xf>
    <xf numFmtId="0" fontId="23" fillId="0" borderId="0" xfId="0" applyFont="1" applyFill="1" applyProtection="1">
      <protection locked="0"/>
    </xf>
    <xf numFmtId="0" fontId="0" fillId="0" borderId="0" xfId="0" applyFont="1" applyFill="1" applyProtection="1">
      <protection locked="0"/>
    </xf>
    <xf numFmtId="3" fontId="0" fillId="0" borderId="0" xfId="0" applyNumberFormat="1" applyFont="1" applyFill="1" applyProtection="1">
      <protection locked="0"/>
    </xf>
    <xf numFmtId="0" fontId="0" fillId="0" borderId="0" xfId="0" applyFill="1" applyAlignment="1" applyProtection="1">
      <alignment horizontal="center"/>
      <protection locked="0"/>
    </xf>
    <xf numFmtId="0" fontId="0" fillId="25" borderId="0" xfId="0" applyFill="1" applyBorder="1" applyAlignment="1" applyProtection="1">
      <alignment horizontal="left"/>
    </xf>
    <xf numFmtId="165" fontId="0" fillId="25" borderId="1" xfId="0" applyNumberFormat="1" applyFill="1" applyBorder="1" applyAlignment="1" applyProtection="1">
      <alignment horizontal="center"/>
    </xf>
    <xf numFmtId="165" fontId="0" fillId="0" borderId="0" xfId="0" applyNumberFormat="1" applyFill="1" applyBorder="1" applyAlignment="1" applyProtection="1">
      <alignment horizontal="center"/>
    </xf>
    <xf numFmtId="7" fontId="0" fillId="2" borderId="0" xfId="0" applyNumberFormat="1" applyFill="1" applyBorder="1" applyAlignment="1" applyProtection="1">
      <alignment horizontal="center"/>
    </xf>
    <xf numFmtId="0" fontId="0" fillId="0" borderId="0" xfId="0" applyFill="1" applyProtection="1"/>
    <xf numFmtId="0" fontId="0" fillId="2" borderId="0" xfId="0" quotePrefix="1" applyFill="1" applyProtection="1">
      <protection locked="0"/>
    </xf>
    <xf numFmtId="0" fontId="0" fillId="2" borderId="0" xfId="0" applyFill="1" applyBorder="1" applyProtection="1">
      <protection hidden="1"/>
    </xf>
    <xf numFmtId="0" fontId="0" fillId="0" borderId="0" xfId="0" applyBorder="1" applyProtection="1">
      <protection hidden="1"/>
    </xf>
    <xf numFmtId="0" fontId="1" fillId="2" borderId="0" xfId="0" applyFont="1" applyFill="1" applyBorder="1" applyProtection="1">
      <protection hidden="1"/>
    </xf>
    <xf numFmtId="0" fontId="1" fillId="25" borderId="20" xfId="0" applyFont="1" applyFill="1" applyBorder="1" applyProtection="1">
      <protection hidden="1"/>
    </xf>
    <xf numFmtId="0" fontId="1" fillId="25" borderId="14" xfId="0" applyFont="1" applyFill="1" applyBorder="1" applyAlignment="1" applyProtection="1">
      <alignment horizontal="center"/>
      <protection hidden="1"/>
    </xf>
    <xf numFmtId="0" fontId="1" fillId="25" borderId="12" xfId="0" applyFont="1" applyFill="1" applyBorder="1" applyAlignment="1" applyProtection="1">
      <alignment horizontal="center"/>
      <protection hidden="1"/>
    </xf>
    <xf numFmtId="0" fontId="1" fillId="0" borderId="0" xfId="0" applyFont="1" applyBorder="1" applyProtection="1">
      <protection hidden="1"/>
    </xf>
    <xf numFmtId="0" fontId="1" fillId="2" borderId="0" xfId="0" applyFont="1" applyFill="1" applyBorder="1" applyAlignment="1" applyProtection="1">
      <alignment horizontal="center"/>
      <protection hidden="1"/>
    </xf>
    <xf numFmtId="0" fontId="1" fillId="25" borderId="21" xfId="0" applyFont="1" applyFill="1" applyBorder="1" applyAlignment="1" applyProtection="1">
      <alignment horizontal="center"/>
      <protection hidden="1"/>
    </xf>
    <xf numFmtId="0" fontId="1" fillId="25" borderId="18" xfId="0" applyFont="1" applyFill="1" applyBorder="1" applyAlignment="1" applyProtection="1">
      <alignment horizontal="center"/>
      <protection hidden="1"/>
    </xf>
    <xf numFmtId="0" fontId="1" fillId="25" borderId="0" xfId="0" applyFont="1" applyFill="1" applyBorder="1" applyAlignment="1" applyProtection="1">
      <alignment horizontal="center"/>
      <protection hidden="1"/>
    </xf>
    <xf numFmtId="0" fontId="1" fillId="0" borderId="0" xfId="0" applyFont="1" applyBorder="1" applyAlignment="1" applyProtection="1">
      <alignment horizontal="center"/>
      <protection hidden="1"/>
    </xf>
    <xf numFmtId="0" fontId="1" fillId="25" borderId="22" xfId="0" applyFont="1" applyFill="1" applyBorder="1" applyAlignment="1" applyProtection="1">
      <alignment horizontal="center"/>
      <protection hidden="1"/>
    </xf>
    <xf numFmtId="0" fontId="1" fillId="25" borderId="16" xfId="0" applyFont="1" applyFill="1" applyBorder="1" applyAlignment="1" applyProtection="1">
      <alignment horizontal="center"/>
      <protection hidden="1"/>
    </xf>
    <xf numFmtId="0" fontId="1" fillId="25" borderId="13" xfId="0" applyFont="1" applyFill="1" applyBorder="1" applyAlignment="1" applyProtection="1">
      <alignment horizontal="center"/>
      <protection hidden="1"/>
    </xf>
    <xf numFmtId="0" fontId="1" fillId="25" borderId="19" xfId="0" applyFont="1" applyFill="1" applyBorder="1" applyAlignment="1" applyProtection="1">
      <alignment horizontal="center"/>
      <protection hidden="1"/>
    </xf>
    <xf numFmtId="0" fontId="1" fillId="25" borderId="17" xfId="0" applyFont="1" applyFill="1" applyBorder="1" applyAlignment="1" applyProtection="1">
      <alignment horizontal="center"/>
      <protection hidden="1"/>
    </xf>
    <xf numFmtId="0" fontId="0" fillId="2" borderId="0" xfId="0" applyFont="1" applyFill="1" applyBorder="1" applyAlignment="1" applyProtection="1">
      <alignment horizontal="center"/>
      <protection hidden="1"/>
    </xf>
    <xf numFmtId="0" fontId="0" fillId="27" borderId="14" xfId="0" applyFont="1" applyFill="1" applyBorder="1" applyAlignment="1" applyProtection="1">
      <alignment horizontal="center"/>
      <protection hidden="1"/>
    </xf>
    <xf numFmtId="0" fontId="0" fillId="27" borderId="12" xfId="0" applyFont="1" applyFill="1" applyBorder="1" applyAlignment="1" applyProtection="1">
      <alignment horizontal="center"/>
      <protection hidden="1"/>
    </xf>
    <xf numFmtId="0" fontId="0" fillId="27" borderId="15" xfId="0" applyFont="1" applyFill="1" applyBorder="1" applyAlignment="1" applyProtection="1">
      <alignment horizontal="center"/>
      <protection hidden="1"/>
    </xf>
    <xf numFmtId="0" fontId="0" fillId="27" borderId="12" xfId="0" quotePrefix="1" applyFont="1" applyFill="1" applyBorder="1" applyAlignment="1" applyProtection="1">
      <alignment horizontal="center"/>
      <protection hidden="1"/>
    </xf>
    <xf numFmtId="0" fontId="0" fillId="27" borderId="18" xfId="0" quotePrefix="1" applyFont="1" applyFill="1" applyBorder="1" applyAlignment="1" applyProtection="1">
      <alignment horizontal="center"/>
      <protection hidden="1"/>
    </xf>
    <xf numFmtId="0" fontId="0" fillId="27" borderId="0" xfId="0" quotePrefix="1" applyFont="1" applyFill="1" applyBorder="1" applyAlignment="1" applyProtection="1">
      <alignment horizontal="center"/>
      <protection hidden="1"/>
    </xf>
    <xf numFmtId="0" fontId="0" fillId="27" borderId="19" xfId="0" quotePrefix="1" applyFont="1" applyFill="1" applyBorder="1" applyAlignment="1" applyProtection="1">
      <alignment horizontal="center"/>
      <protection hidden="1"/>
    </xf>
    <xf numFmtId="0" fontId="0" fillId="27" borderId="14" xfId="0" quotePrefix="1" applyFont="1" applyFill="1" applyBorder="1" applyAlignment="1" applyProtection="1">
      <alignment horizontal="center"/>
      <protection hidden="1"/>
    </xf>
    <xf numFmtId="0" fontId="0" fillId="27" borderId="15" xfId="0" quotePrefix="1" applyFont="1" applyFill="1" applyBorder="1" applyAlignment="1" applyProtection="1">
      <alignment horizontal="center"/>
      <protection hidden="1"/>
    </xf>
    <xf numFmtId="0" fontId="0" fillId="0" borderId="0" xfId="0" applyFont="1" applyBorder="1" applyAlignment="1" applyProtection="1">
      <alignment horizontal="center"/>
      <protection hidden="1"/>
    </xf>
    <xf numFmtId="0" fontId="0" fillId="2" borderId="0" xfId="0" applyFont="1" applyFill="1" applyAlignment="1" applyProtection="1">
      <alignment horizontal="center"/>
      <protection hidden="1"/>
    </xf>
    <xf numFmtId="0" fontId="0" fillId="27" borderId="18" xfId="0" applyFont="1" applyFill="1" applyBorder="1" applyAlignment="1" applyProtection="1">
      <alignment horizontal="center"/>
      <protection hidden="1"/>
    </xf>
    <xf numFmtId="0" fontId="0" fillId="27" borderId="0" xfId="0" applyFont="1" applyFill="1" applyBorder="1" applyAlignment="1" applyProtection="1">
      <alignment horizontal="center"/>
      <protection hidden="1"/>
    </xf>
    <xf numFmtId="0" fontId="0" fillId="27" borderId="19" xfId="0" applyFont="1" applyFill="1" applyBorder="1" applyAlignment="1" applyProtection="1">
      <alignment horizontal="center"/>
      <protection hidden="1"/>
    </xf>
    <xf numFmtId="0" fontId="0" fillId="0" borderId="0" xfId="0" applyFont="1" applyAlignment="1" applyProtection="1">
      <alignment horizontal="center"/>
      <protection hidden="1"/>
    </xf>
    <xf numFmtId="0" fontId="0" fillId="28" borderId="18" xfId="0" applyFont="1" applyFill="1" applyBorder="1" applyAlignment="1" applyProtection="1">
      <alignment horizontal="center"/>
      <protection hidden="1"/>
    </xf>
    <xf numFmtId="0" fontId="0" fillId="28" borderId="0" xfId="0" applyFont="1" applyFill="1" applyBorder="1" applyAlignment="1" applyProtection="1">
      <alignment horizontal="center"/>
      <protection hidden="1"/>
    </xf>
    <xf numFmtId="0" fontId="0" fillId="28" borderId="19" xfId="0" quotePrefix="1" applyFont="1" applyFill="1" applyBorder="1" applyAlignment="1" applyProtection="1">
      <alignment horizontal="center"/>
      <protection hidden="1"/>
    </xf>
    <xf numFmtId="0" fontId="0" fillId="28" borderId="0" xfId="0" quotePrefix="1" applyFont="1" applyFill="1" applyBorder="1" applyAlignment="1" applyProtection="1">
      <alignment horizontal="center"/>
      <protection hidden="1"/>
    </xf>
    <xf numFmtId="0" fontId="0" fillId="28" borderId="18" xfId="0" quotePrefix="1" applyFont="1" applyFill="1" applyBorder="1" applyAlignment="1" applyProtection="1">
      <alignment horizontal="center"/>
      <protection hidden="1"/>
    </xf>
    <xf numFmtId="0" fontId="0" fillId="28" borderId="19" xfId="0" applyFont="1" applyFill="1" applyBorder="1" applyAlignment="1" applyProtection="1">
      <alignment horizontal="center"/>
      <protection hidden="1"/>
    </xf>
    <xf numFmtId="0" fontId="0" fillId="26" borderId="18" xfId="0" applyFont="1" applyFill="1" applyBorder="1" applyAlignment="1" applyProtection="1">
      <alignment horizontal="center"/>
      <protection hidden="1"/>
    </xf>
    <xf numFmtId="0" fontId="0" fillId="26" borderId="0" xfId="0" applyFont="1" applyFill="1" applyBorder="1" applyAlignment="1" applyProtection="1">
      <alignment horizontal="center"/>
      <protection hidden="1"/>
    </xf>
    <xf numFmtId="0" fontId="0" fillId="26" borderId="19" xfId="0" quotePrefix="1" applyFont="1" applyFill="1" applyBorder="1" applyAlignment="1" applyProtection="1">
      <alignment horizontal="center"/>
      <protection hidden="1"/>
    </xf>
    <xf numFmtId="0" fontId="0" fillId="26" borderId="0" xfId="0" quotePrefix="1" applyFont="1" applyFill="1" applyBorder="1" applyAlignment="1" applyProtection="1">
      <alignment horizontal="center"/>
      <protection hidden="1"/>
    </xf>
    <xf numFmtId="0" fontId="0" fillId="26" borderId="18" xfId="0" quotePrefix="1" applyFont="1" applyFill="1" applyBorder="1" applyAlignment="1" applyProtection="1">
      <alignment horizontal="center"/>
      <protection hidden="1"/>
    </xf>
    <xf numFmtId="0" fontId="0" fillId="26" borderId="19" xfId="0" applyFont="1" applyFill="1" applyBorder="1" applyAlignment="1" applyProtection="1">
      <alignment horizontal="center"/>
      <protection hidden="1"/>
    </xf>
    <xf numFmtId="0" fontId="0" fillId="30" borderId="18" xfId="0" applyFont="1" applyFill="1" applyBorder="1" applyAlignment="1" applyProtection="1">
      <alignment horizontal="center"/>
      <protection hidden="1"/>
    </xf>
    <xf numFmtId="0" fontId="0" fillId="30" borderId="0" xfId="0" applyFont="1" applyFill="1" applyBorder="1" applyAlignment="1" applyProtection="1">
      <alignment horizontal="center"/>
      <protection hidden="1"/>
    </xf>
    <xf numFmtId="0" fontId="0" fillId="30" borderId="19" xfId="0" applyFont="1" applyFill="1" applyBorder="1" applyAlignment="1" applyProtection="1">
      <alignment horizontal="center"/>
      <protection hidden="1"/>
    </xf>
    <xf numFmtId="0" fontId="0" fillId="30" borderId="0" xfId="0" quotePrefix="1" applyFont="1" applyFill="1" applyBorder="1" applyAlignment="1" applyProtection="1">
      <alignment horizontal="center"/>
      <protection hidden="1"/>
    </xf>
    <xf numFmtId="0" fontId="0" fillId="30" borderId="18" xfId="0" quotePrefix="1" applyFont="1" applyFill="1" applyBorder="1" applyAlignment="1" applyProtection="1">
      <alignment horizontal="center"/>
      <protection hidden="1"/>
    </xf>
    <xf numFmtId="0" fontId="0" fillId="30" borderId="19" xfId="0" quotePrefix="1" applyFont="1" applyFill="1" applyBorder="1" applyAlignment="1" applyProtection="1">
      <alignment horizontal="center"/>
      <protection hidden="1"/>
    </xf>
    <xf numFmtId="0" fontId="0" fillId="31" borderId="18" xfId="0" applyFont="1" applyFill="1" applyBorder="1" applyAlignment="1" applyProtection="1">
      <alignment horizontal="center"/>
      <protection hidden="1"/>
    </xf>
    <xf numFmtId="0" fontId="0" fillId="31" borderId="0" xfId="0" applyFont="1" applyFill="1" applyBorder="1" applyAlignment="1" applyProtection="1">
      <alignment horizontal="center"/>
      <protection hidden="1"/>
    </xf>
    <xf numFmtId="0" fontId="0" fillId="31" borderId="19" xfId="0" quotePrefix="1" applyFont="1" applyFill="1" applyBorder="1" applyAlignment="1" applyProtection="1">
      <alignment horizontal="center"/>
      <protection hidden="1"/>
    </xf>
    <xf numFmtId="0" fontId="0" fillId="31" borderId="0" xfId="0" quotePrefix="1" applyFont="1" applyFill="1" applyBorder="1" applyAlignment="1" applyProtection="1">
      <alignment horizontal="center"/>
      <protection hidden="1"/>
    </xf>
    <xf numFmtId="0" fontId="0" fillId="31" borderId="18" xfId="0" quotePrefix="1" applyFont="1" applyFill="1" applyBorder="1" applyAlignment="1" applyProtection="1">
      <alignment horizontal="center"/>
      <protection hidden="1"/>
    </xf>
    <xf numFmtId="0" fontId="0" fillId="31" borderId="19" xfId="0" applyFont="1" applyFill="1" applyBorder="1" applyAlignment="1" applyProtection="1">
      <alignment horizontal="center"/>
      <protection hidden="1"/>
    </xf>
    <xf numFmtId="0" fontId="0" fillId="29" borderId="18" xfId="0" applyFont="1" applyFill="1" applyBorder="1" applyAlignment="1" applyProtection="1">
      <alignment horizontal="center"/>
      <protection hidden="1"/>
    </xf>
    <xf numFmtId="0" fontId="0" fillId="29" borderId="0" xfId="0" applyFont="1" applyFill="1" applyBorder="1" applyAlignment="1" applyProtection="1">
      <alignment horizontal="center"/>
      <protection hidden="1"/>
    </xf>
    <xf numFmtId="0" fontId="0" fillId="29" borderId="19" xfId="0" quotePrefix="1" applyFont="1" applyFill="1" applyBorder="1" applyAlignment="1" applyProtection="1">
      <alignment horizontal="center"/>
      <protection hidden="1"/>
    </xf>
    <xf numFmtId="0" fontId="0" fillId="29" borderId="0" xfId="0" quotePrefix="1" applyFont="1" applyFill="1" applyBorder="1" applyAlignment="1" applyProtection="1">
      <alignment horizontal="center"/>
      <protection hidden="1"/>
    </xf>
    <xf numFmtId="0" fontId="0" fillId="29" borderId="18" xfId="0" quotePrefix="1" applyFont="1" applyFill="1" applyBorder="1" applyAlignment="1" applyProtection="1">
      <alignment horizontal="center"/>
      <protection hidden="1"/>
    </xf>
    <xf numFmtId="0" fontId="0" fillId="29" borderId="19" xfId="0" applyFont="1" applyFill="1" applyBorder="1" applyAlignment="1" applyProtection="1">
      <alignment horizontal="center"/>
      <protection hidden="1"/>
    </xf>
    <xf numFmtId="0" fontId="0" fillId="29" borderId="16" xfId="0" applyFont="1" applyFill="1" applyBorder="1" applyAlignment="1" applyProtection="1">
      <alignment horizontal="center"/>
      <protection hidden="1"/>
    </xf>
    <xf numFmtId="0" fontId="0" fillId="29" borderId="13" xfId="0" applyFont="1" applyFill="1" applyBorder="1" applyAlignment="1" applyProtection="1">
      <alignment horizontal="center"/>
      <protection hidden="1"/>
    </xf>
    <xf numFmtId="0" fontId="0" fillId="29" borderId="17" xfId="0" applyFont="1" applyFill="1" applyBorder="1" applyAlignment="1" applyProtection="1">
      <alignment horizontal="center"/>
      <protection hidden="1"/>
    </xf>
    <xf numFmtId="0" fontId="0" fillId="29" borderId="17" xfId="0" quotePrefix="1" applyFont="1" applyFill="1" applyBorder="1" applyAlignment="1" applyProtection="1">
      <alignment horizontal="center"/>
      <protection hidden="1"/>
    </xf>
    <xf numFmtId="0" fontId="0" fillId="0" borderId="0" xfId="0" applyProtection="1">
      <protection hidden="1"/>
    </xf>
    <xf numFmtId="0" fontId="1" fillId="2" borderId="11" xfId="0" applyFont="1" applyFill="1" applyBorder="1" applyAlignment="1" applyProtection="1">
      <alignment horizontal="left"/>
    </xf>
    <xf numFmtId="0" fontId="0" fillId="2" borderId="0" xfId="0" applyFill="1" applyBorder="1" applyProtection="1"/>
    <xf numFmtId="0" fontId="0" fillId="2" borderId="0" xfId="0" applyFill="1" applyBorder="1" applyAlignment="1" applyProtection="1">
      <alignment horizontal="left"/>
    </xf>
    <xf numFmtId="165" fontId="0" fillId="2" borderId="1" xfId="0" applyNumberFormat="1" applyFill="1" applyBorder="1" applyAlignment="1" applyProtection="1">
      <alignment horizontal="center"/>
    </xf>
    <xf numFmtId="165" fontId="0" fillId="2" borderId="0" xfId="0" applyNumberFormat="1" applyFill="1" applyBorder="1" applyAlignment="1" applyProtection="1">
      <alignment horizontal="center"/>
    </xf>
    <xf numFmtId="0" fontId="0" fillId="0" borderId="0" xfId="0" applyBorder="1" applyAlignment="1" applyProtection="1">
      <alignment horizontal="center"/>
    </xf>
    <xf numFmtId="7" fontId="0" fillId="2" borderId="1" xfId="0" applyNumberFormat="1" applyFill="1" applyBorder="1" applyAlignment="1" applyProtection="1">
      <alignment horizontal="center"/>
    </xf>
    <xf numFmtId="0" fontId="0" fillId="0" borderId="0" xfId="0" applyFill="1" applyBorder="1" applyAlignment="1" applyProtection="1">
      <alignment horizontal="center"/>
    </xf>
    <xf numFmtId="0" fontId="26" fillId="2" borderId="0" xfId="0" quotePrefix="1" applyFont="1" applyFill="1" applyAlignment="1" applyProtection="1">
      <alignment vertical="center" wrapText="1"/>
      <protection locked="0"/>
    </xf>
    <xf numFmtId="0" fontId="0" fillId="2" borderId="0" xfId="0" applyFill="1" applyAlignment="1" applyProtection="1">
      <alignment wrapText="1"/>
      <protection locked="0"/>
    </xf>
    <xf numFmtId="0" fontId="0" fillId="2" borderId="0" xfId="0" applyFill="1" applyAlignment="1">
      <alignment wrapText="1"/>
    </xf>
    <xf numFmtId="0" fontId="1" fillId="25" borderId="14" xfId="0" applyFont="1" applyFill="1" applyBorder="1" applyAlignment="1" applyProtection="1">
      <alignment horizontal="center"/>
      <protection hidden="1"/>
    </xf>
    <xf numFmtId="0" fontId="1" fillId="25" borderId="12" xfId="0" applyFont="1" applyFill="1" applyBorder="1" applyAlignment="1" applyProtection="1">
      <alignment horizontal="center"/>
      <protection hidden="1"/>
    </xf>
    <xf numFmtId="0" fontId="0" fillId="0" borderId="15" xfId="0" applyBorder="1" applyAlignment="1" applyProtection="1">
      <alignment horizontal="center"/>
      <protection hidden="1"/>
    </xf>
    <xf numFmtId="0" fontId="0" fillId="25" borderId="12" xfId="0" applyFill="1" applyBorder="1" applyAlignment="1" applyProtection="1">
      <alignment horizontal="center"/>
      <protection hidden="1"/>
    </xf>
    <xf numFmtId="0" fontId="1" fillId="25" borderId="18" xfId="0" applyFont="1" applyFill="1" applyBorder="1" applyAlignment="1" applyProtection="1">
      <alignment horizontal="center"/>
      <protection hidden="1"/>
    </xf>
    <xf numFmtId="0" fontId="0" fillId="0" borderId="0" xfId="0" applyBorder="1" applyAlignment="1" applyProtection="1">
      <alignment horizontal="center"/>
      <protection hidden="1"/>
    </xf>
    <xf numFmtId="0" fontId="0" fillId="0" borderId="19" xfId="0" applyBorder="1" applyAlignment="1" applyProtection="1">
      <alignment horizontal="center"/>
      <protection hidden="1"/>
    </xf>
    <xf numFmtId="0" fontId="1" fillId="25" borderId="0" xfId="0" applyFont="1" applyFill="1" applyBorder="1" applyAlignment="1" applyProtection="1">
      <alignment horizontal="center"/>
      <protection hidden="1"/>
    </xf>
    <xf numFmtId="0" fontId="1" fillId="25" borderId="15" xfId="0" applyFont="1" applyFill="1" applyBorder="1" applyAlignment="1" applyProtection="1">
      <alignment horizontal="center"/>
      <protection hidden="1"/>
    </xf>
    <xf numFmtId="0" fontId="1" fillId="25" borderId="19" xfId="0" applyFont="1" applyFill="1" applyBorder="1" applyAlignment="1" applyProtection="1">
      <alignment horizontal="center"/>
      <protection hidden="1"/>
    </xf>
    <xf numFmtId="0" fontId="1" fillId="25" borderId="14" xfId="0" applyFont="1" applyFill="1" applyBorder="1" applyAlignment="1">
      <alignment horizontal="center"/>
    </xf>
    <xf numFmtId="0" fontId="1" fillId="25" borderId="12" xfId="0" applyFont="1" applyFill="1" applyBorder="1" applyAlignment="1">
      <alignment horizontal="center"/>
    </xf>
    <xf numFmtId="0" fontId="1" fillId="25" borderId="15" xfId="0" applyFont="1" applyFill="1" applyBorder="1" applyAlignment="1">
      <alignment horizontal="center"/>
    </xf>
    <xf numFmtId="0" fontId="1" fillId="25" borderId="18" xfId="0" applyFont="1" applyFill="1" applyBorder="1" applyAlignment="1">
      <alignment horizontal="center"/>
    </xf>
    <xf numFmtId="0" fontId="1" fillId="25" borderId="0" xfId="0" applyFont="1" applyFill="1" applyBorder="1" applyAlignment="1">
      <alignment horizontal="center"/>
    </xf>
    <xf numFmtId="0" fontId="0" fillId="0" borderId="19" xfId="0" applyBorder="1" applyAlignment="1">
      <alignment horizontal="center"/>
    </xf>
    <xf numFmtId="0" fontId="0" fillId="0" borderId="0" xfId="0" applyBorder="1" applyAlignment="1">
      <alignment horizontal="center"/>
    </xf>
    <xf numFmtId="0" fontId="1" fillId="25" borderId="19" xfId="0" applyFont="1" applyFill="1" applyBorder="1" applyAlignment="1">
      <alignment horizontal="center"/>
    </xf>
    <xf numFmtId="0" fontId="0" fillId="0" borderId="15" xfId="0" applyBorder="1" applyAlignment="1">
      <alignment horizontal="center"/>
    </xf>
    <xf numFmtId="0" fontId="0" fillId="25" borderId="12" xfId="0" applyFill="1" applyBorder="1" applyAlignment="1">
      <alignment horizontal="center"/>
    </xf>
  </cellXfs>
  <cellStyles count="43148">
    <cellStyle name="20% - Accent1 10" xfId="1120"/>
    <cellStyle name="20% - Accent1 11" xfId="1343"/>
    <cellStyle name="20% - Accent1 12" xfId="1045"/>
    <cellStyle name="20% - Accent1 13" xfId="1415"/>
    <cellStyle name="20% - Accent1 14" xfId="1462"/>
    <cellStyle name="20% - Accent1 15" xfId="2007"/>
    <cellStyle name="20% - Accent1 16" xfId="2291"/>
    <cellStyle name="20% - Accent1 17" xfId="2287"/>
    <cellStyle name="20% - Accent1 18" xfId="4789"/>
    <cellStyle name="20% - Accent1 19" xfId="4990"/>
    <cellStyle name="20% - Accent1 19 2" xfId="15071"/>
    <cellStyle name="20% - Accent1 2" xfId="17"/>
    <cellStyle name="20% - Accent1 2 2" xfId="42451"/>
    <cellStyle name="20% - Accent1 20" xfId="15114"/>
    <cellStyle name="20% - Accent1 21" xfId="15157"/>
    <cellStyle name="20% - Accent1 22" xfId="15200"/>
    <cellStyle name="20% - Accent1 23" xfId="15243"/>
    <cellStyle name="20% - Accent1 24" xfId="15286"/>
    <cellStyle name="20% - Accent1 25" xfId="15329"/>
    <cellStyle name="20% - Accent1 26" xfId="15372"/>
    <cellStyle name="20% - Accent1 27" xfId="15415"/>
    <cellStyle name="20% - Accent1 28" xfId="15458"/>
    <cellStyle name="20% - Accent1 29" xfId="15501"/>
    <cellStyle name="20% - Accent1 3" xfId="83"/>
    <cellStyle name="20% - Accent1 30" xfId="15543"/>
    <cellStyle name="20% - Accent1 31" xfId="15586"/>
    <cellStyle name="20% - Accent1 32" xfId="15629"/>
    <cellStyle name="20% - Accent1 33" xfId="15672"/>
    <cellStyle name="20% - Accent1 34" xfId="15715"/>
    <cellStyle name="20% - Accent1 35" xfId="15758"/>
    <cellStyle name="20% - Accent1 36" xfId="15801"/>
    <cellStyle name="20% - Accent1 37" xfId="15844"/>
    <cellStyle name="20% - Accent1 38" xfId="43106"/>
    <cellStyle name="20% - Accent1 4" xfId="169"/>
    <cellStyle name="20% - Accent1 5" xfId="528"/>
    <cellStyle name="20% - Accent1 6" xfId="693"/>
    <cellStyle name="20% - Accent1 7" xfId="1042"/>
    <cellStyle name="20% - Accent1 8" xfId="1164"/>
    <cellStyle name="20% - Accent1 9" xfId="940"/>
    <cellStyle name="20% - Accent2 10" xfId="1314"/>
    <cellStyle name="20% - Accent2 11" xfId="1126"/>
    <cellStyle name="20% - Accent2 12" xfId="1327"/>
    <cellStyle name="20% - Accent2 13" xfId="1439"/>
    <cellStyle name="20% - Accent2 14" xfId="1463"/>
    <cellStyle name="20% - Accent2 15" xfId="1917"/>
    <cellStyle name="20% - Accent2 16" xfId="2246"/>
    <cellStyle name="20% - Accent2 17" xfId="4805"/>
    <cellStyle name="20% - Accent2 18" xfId="4759"/>
    <cellStyle name="20% - Accent2 19" xfId="4991"/>
    <cellStyle name="20% - Accent2 19 2" xfId="15072"/>
    <cellStyle name="20% - Accent2 2" xfId="18"/>
    <cellStyle name="20% - Accent2 2 2" xfId="42452"/>
    <cellStyle name="20% - Accent2 20" xfId="15115"/>
    <cellStyle name="20% - Accent2 21" xfId="15158"/>
    <cellStyle name="20% - Accent2 22" xfId="15201"/>
    <cellStyle name="20% - Accent2 23" xfId="15244"/>
    <cellStyle name="20% - Accent2 24" xfId="15287"/>
    <cellStyle name="20% - Accent2 25" xfId="15330"/>
    <cellStyle name="20% - Accent2 26" xfId="15373"/>
    <cellStyle name="20% - Accent2 27" xfId="15416"/>
    <cellStyle name="20% - Accent2 28" xfId="15459"/>
    <cellStyle name="20% - Accent2 29" xfId="15502"/>
    <cellStyle name="20% - Accent2 3" xfId="75"/>
    <cellStyle name="20% - Accent2 30" xfId="15544"/>
    <cellStyle name="20% - Accent2 31" xfId="15587"/>
    <cellStyle name="20% - Accent2 32" xfId="15630"/>
    <cellStyle name="20% - Accent2 33" xfId="15673"/>
    <cellStyle name="20% - Accent2 34" xfId="15716"/>
    <cellStyle name="20% - Accent2 35" xfId="15759"/>
    <cellStyle name="20% - Accent2 36" xfId="15802"/>
    <cellStyle name="20% - Accent2 37" xfId="15845"/>
    <cellStyle name="20% - Accent2 38" xfId="43107"/>
    <cellStyle name="20% - Accent2 4" xfId="209"/>
    <cellStyle name="20% - Accent2 5" xfId="529"/>
    <cellStyle name="20% - Accent2 6" xfId="682"/>
    <cellStyle name="20% - Accent2 7" xfId="968"/>
    <cellStyle name="20% - Accent2 8" xfId="1209"/>
    <cellStyle name="20% - Accent2 9" xfId="1266"/>
    <cellStyle name="20% - Accent3 10" xfId="997"/>
    <cellStyle name="20% - Accent3 11" xfId="1363"/>
    <cellStyle name="20% - Accent3 12" xfId="935"/>
    <cellStyle name="20% - Accent3 13" xfId="976"/>
    <cellStyle name="20% - Accent3 14" xfId="1464"/>
    <cellStyle name="20% - Accent3 15" xfId="1583"/>
    <cellStyle name="20% - Accent3 16" xfId="2216"/>
    <cellStyle name="20% - Accent3 17" xfId="4926"/>
    <cellStyle name="20% - Accent3 18" xfId="1847"/>
    <cellStyle name="20% - Accent3 19" xfId="4992"/>
    <cellStyle name="20% - Accent3 19 2" xfId="15073"/>
    <cellStyle name="20% - Accent3 2" xfId="19"/>
    <cellStyle name="20% - Accent3 2 2" xfId="42453"/>
    <cellStyle name="20% - Accent3 20" xfId="15116"/>
    <cellStyle name="20% - Accent3 21" xfId="15159"/>
    <cellStyle name="20% - Accent3 22" xfId="15202"/>
    <cellStyle name="20% - Accent3 23" xfId="15245"/>
    <cellStyle name="20% - Accent3 24" xfId="15288"/>
    <cellStyle name="20% - Accent3 25" xfId="15331"/>
    <cellStyle name="20% - Accent3 26" xfId="15374"/>
    <cellStyle name="20% - Accent3 27" xfId="15417"/>
    <cellStyle name="20% - Accent3 28" xfId="15460"/>
    <cellStyle name="20% - Accent3 29" xfId="15503"/>
    <cellStyle name="20% - Accent3 3" xfId="73"/>
    <cellStyle name="20% - Accent3 30" xfId="15545"/>
    <cellStyle name="20% - Accent3 31" xfId="15588"/>
    <cellStyle name="20% - Accent3 32" xfId="15631"/>
    <cellStyle name="20% - Accent3 33" xfId="15674"/>
    <cellStyle name="20% - Accent3 34" xfId="15717"/>
    <cellStyle name="20% - Accent3 35" xfId="15760"/>
    <cellStyle name="20% - Accent3 36" xfId="15803"/>
    <cellStyle name="20% - Accent3 37" xfId="15846"/>
    <cellStyle name="20% - Accent3 38" xfId="43108"/>
    <cellStyle name="20% - Accent3 4" xfId="205"/>
    <cellStyle name="20% - Accent3 5" xfId="530"/>
    <cellStyle name="20% - Accent3 6" xfId="606"/>
    <cellStyle name="20% - Accent3 7" xfId="1066"/>
    <cellStyle name="20% - Accent3 8" xfId="1080"/>
    <cellStyle name="20% - Accent3 9" xfId="1143"/>
    <cellStyle name="20% - Accent4 10" xfId="1291"/>
    <cellStyle name="20% - Accent4 11" xfId="1223"/>
    <cellStyle name="20% - Accent4 12" xfId="914"/>
    <cellStyle name="20% - Accent4 13" xfId="1422"/>
    <cellStyle name="20% - Accent4 14" xfId="1465"/>
    <cellStyle name="20% - Accent4 15" xfId="1571"/>
    <cellStyle name="20% - Accent4 16" xfId="4669"/>
    <cellStyle name="20% - Accent4 17" xfId="4773"/>
    <cellStyle name="20% - Accent4 18" xfId="4765"/>
    <cellStyle name="20% - Accent4 19" xfId="4993"/>
    <cellStyle name="20% - Accent4 19 2" xfId="15074"/>
    <cellStyle name="20% - Accent4 2" xfId="20"/>
    <cellStyle name="20% - Accent4 2 2" xfId="42454"/>
    <cellStyle name="20% - Accent4 20" xfId="15117"/>
    <cellStyle name="20% - Accent4 21" xfId="15160"/>
    <cellStyle name="20% - Accent4 22" xfId="15203"/>
    <cellStyle name="20% - Accent4 23" xfId="15246"/>
    <cellStyle name="20% - Accent4 24" xfId="15289"/>
    <cellStyle name="20% - Accent4 25" xfId="15332"/>
    <cellStyle name="20% - Accent4 26" xfId="15375"/>
    <cellStyle name="20% - Accent4 27" xfId="15418"/>
    <cellStyle name="20% - Accent4 28" xfId="15461"/>
    <cellStyle name="20% - Accent4 29" xfId="15504"/>
    <cellStyle name="20% - Accent4 3" xfId="71"/>
    <cellStyle name="20% - Accent4 30" xfId="15546"/>
    <cellStyle name="20% - Accent4 31" xfId="15589"/>
    <cellStyle name="20% - Accent4 32" xfId="15632"/>
    <cellStyle name="20% - Accent4 33" xfId="15675"/>
    <cellStyle name="20% - Accent4 34" xfId="15718"/>
    <cellStyle name="20% - Accent4 35" xfId="15761"/>
    <cellStyle name="20% - Accent4 36" xfId="15804"/>
    <cellStyle name="20% - Accent4 37" xfId="15847"/>
    <cellStyle name="20% - Accent4 38" xfId="43109"/>
    <cellStyle name="20% - Accent4 4" xfId="186"/>
    <cellStyle name="20% - Accent4 5" xfId="531"/>
    <cellStyle name="20% - Accent4 6" xfId="694"/>
    <cellStyle name="20% - Accent4 7" xfId="1041"/>
    <cellStyle name="20% - Accent4 8" xfId="1181"/>
    <cellStyle name="20% - Accent4 9" xfId="1239"/>
    <cellStyle name="20% - Accent5 10" xfId="1322"/>
    <cellStyle name="20% - Accent5 11" xfId="1402"/>
    <cellStyle name="20% - Accent5 12" xfId="1286"/>
    <cellStyle name="20% - Accent5 13" xfId="1444"/>
    <cellStyle name="20% - Accent5 14" xfId="1466"/>
    <cellStyle name="20% - Accent5 15" xfId="1537"/>
    <cellStyle name="20% - Accent5 16" xfId="4663"/>
    <cellStyle name="20% - Accent5 17" xfId="4824"/>
    <cellStyle name="20% - Accent5 18" xfId="4833"/>
    <cellStyle name="20% - Accent5 19" xfId="4994"/>
    <cellStyle name="20% - Accent5 19 2" xfId="15075"/>
    <cellStyle name="20% - Accent5 2" xfId="21"/>
    <cellStyle name="20% - Accent5 2 2" xfId="42455"/>
    <cellStyle name="20% - Accent5 20" xfId="15118"/>
    <cellStyle name="20% - Accent5 21" xfId="15161"/>
    <cellStyle name="20% - Accent5 22" xfId="15204"/>
    <cellStyle name="20% - Accent5 23" xfId="15247"/>
    <cellStyle name="20% - Accent5 24" xfId="15290"/>
    <cellStyle name="20% - Accent5 25" xfId="15333"/>
    <cellStyle name="20% - Accent5 26" xfId="15376"/>
    <cellStyle name="20% - Accent5 27" xfId="15419"/>
    <cellStyle name="20% - Accent5 28" xfId="15462"/>
    <cellStyle name="20% - Accent5 29" xfId="15505"/>
    <cellStyle name="20% - Accent5 3" xfId="69"/>
    <cellStyle name="20% - Accent5 30" xfId="15547"/>
    <cellStyle name="20% - Accent5 31" xfId="15590"/>
    <cellStyle name="20% - Accent5 32" xfId="15633"/>
    <cellStyle name="20% - Accent5 33" xfId="15676"/>
    <cellStyle name="20% - Accent5 34" xfId="15719"/>
    <cellStyle name="20% - Accent5 35" xfId="15762"/>
    <cellStyle name="20% - Accent5 36" xfId="15805"/>
    <cellStyle name="20% - Accent5 37" xfId="15848"/>
    <cellStyle name="20% - Accent5 38" xfId="43110"/>
    <cellStyle name="20% - Accent5 4" xfId="183"/>
    <cellStyle name="20% - Accent5 5" xfId="532"/>
    <cellStyle name="20% - Accent5 6" xfId="681"/>
    <cellStyle name="20% - Accent5 7" xfId="967"/>
    <cellStyle name="20% - Accent5 8" xfId="1217"/>
    <cellStyle name="20% - Accent5 9" xfId="1274"/>
    <cellStyle name="20% - Accent6 10" xfId="963"/>
    <cellStyle name="20% - Accent6 11" xfId="1397"/>
    <cellStyle name="20% - Accent6 12" xfId="1148"/>
    <cellStyle name="20% - Accent6 13" xfId="1095"/>
    <cellStyle name="20% - Accent6 14" xfId="1467"/>
    <cellStyle name="20% - Accent6 15" xfId="2350"/>
    <cellStyle name="20% - Accent6 16" xfId="4592"/>
    <cellStyle name="20% - Accent6 17" xfId="4905"/>
    <cellStyle name="20% - Accent6 18" xfId="4832"/>
    <cellStyle name="20% - Accent6 19" xfId="4995"/>
    <cellStyle name="20% - Accent6 19 2" xfId="15076"/>
    <cellStyle name="20% - Accent6 2" xfId="22"/>
    <cellStyle name="20% - Accent6 2 2" xfId="42456"/>
    <cellStyle name="20% - Accent6 20" xfId="15119"/>
    <cellStyle name="20% - Accent6 21" xfId="15162"/>
    <cellStyle name="20% - Accent6 22" xfId="15205"/>
    <cellStyle name="20% - Accent6 23" xfId="15248"/>
    <cellStyle name="20% - Accent6 24" xfId="15291"/>
    <cellStyle name="20% - Accent6 25" xfId="15334"/>
    <cellStyle name="20% - Accent6 26" xfId="15377"/>
    <cellStyle name="20% - Accent6 27" xfId="15420"/>
    <cellStyle name="20% - Accent6 28" xfId="15463"/>
    <cellStyle name="20% - Accent6 29" xfId="15506"/>
    <cellStyle name="20% - Accent6 3" xfId="67"/>
    <cellStyle name="20% - Accent6 30" xfId="15548"/>
    <cellStyle name="20% - Accent6 31" xfId="15591"/>
    <cellStyle name="20% - Accent6 32" xfId="15634"/>
    <cellStyle name="20% - Accent6 33" xfId="15677"/>
    <cellStyle name="20% - Accent6 34" xfId="15720"/>
    <cellStyle name="20% - Accent6 35" xfId="15763"/>
    <cellStyle name="20% - Accent6 36" xfId="15806"/>
    <cellStyle name="20% - Accent6 37" xfId="15849"/>
    <cellStyle name="20% - Accent6 38" xfId="43111"/>
    <cellStyle name="20% - Accent6 4" xfId="180"/>
    <cellStyle name="20% - Accent6 5" xfId="533"/>
    <cellStyle name="20% - Accent6 6" xfId="605"/>
    <cellStyle name="20% - Accent6 7" xfId="1067"/>
    <cellStyle name="20% - Accent6 8" xfId="1135"/>
    <cellStyle name="20% - Accent6 9" xfId="1074"/>
    <cellStyle name="40% - Accent1 10" xfId="1303"/>
    <cellStyle name="40% - Accent1 11" xfId="1388"/>
    <cellStyle name="40% - Accent1 12" xfId="1337"/>
    <cellStyle name="40% - Accent1 13" xfId="1430"/>
    <cellStyle name="40% - Accent1 14" xfId="1468"/>
    <cellStyle name="40% - Accent1 15" xfId="2342"/>
    <cellStyle name="40% - Accent1 16" xfId="4654"/>
    <cellStyle name="40% - Accent1 17" xfId="4936"/>
    <cellStyle name="40% - Accent1 18" xfId="2337"/>
    <cellStyle name="40% - Accent1 19" xfId="4996"/>
    <cellStyle name="40% - Accent1 19 2" xfId="15077"/>
    <cellStyle name="40% - Accent1 2" xfId="23"/>
    <cellStyle name="40% - Accent1 2 2" xfId="42457"/>
    <cellStyle name="40% - Accent1 20" xfId="15120"/>
    <cellStyle name="40% - Accent1 21" xfId="15163"/>
    <cellStyle name="40% - Accent1 22" xfId="15206"/>
    <cellStyle name="40% - Accent1 23" xfId="15249"/>
    <cellStyle name="40% - Accent1 24" xfId="15292"/>
    <cellStyle name="40% - Accent1 25" xfId="15335"/>
    <cellStyle name="40% - Accent1 26" xfId="15378"/>
    <cellStyle name="40% - Accent1 27" xfId="15421"/>
    <cellStyle name="40% - Accent1 28" xfId="15464"/>
    <cellStyle name="40% - Accent1 29" xfId="15507"/>
    <cellStyle name="40% - Accent1 3" xfId="65"/>
    <cellStyle name="40% - Accent1 30" xfId="15549"/>
    <cellStyle name="40% - Accent1 31" xfId="15592"/>
    <cellStyle name="40% - Accent1 32" xfId="15635"/>
    <cellStyle name="40% - Accent1 33" xfId="15678"/>
    <cellStyle name="40% - Accent1 34" xfId="15721"/>
    <cellStyle name="40% - Accent1 35" xfId="15764"/>
    <cellStyle name="40% - Accent1 36" xfId="15807"/>
    <cellStyle name="40% - Accent1 37" xfId="15850"/>
    <cellStyle name="40% - Accent1 38" xfId="43112"/>
    <cellStyle name="40% - Accent1 4" xfId="167"/>
    <cellStyle name="40% - Accent1 5" xfId="534"/>
    <cellStyle name="40% - Accent1 6" xfId="695"/>
    <cellStyle name="40% - Accent1 7" xfId="1040"/>
    <cellStyle name="40% - Accent1 8" xfId="1194"/>
    <cellStyle name="40% - Accent1 9" xfId="1253"/>
    <cellStyle name="40% - Accent2 10" xfId="1072"/>
    <cellStyle name="40% - Accent2 11" xfId="1380"/>
    <cellStyle name="40% - Accent2 12" xfId="1317"/>
    <cellStyle name="40% - Accent2 13" xfId="928"/>
    <cellStyle name="40% - Accent2 14" xfId="1469"/>
    <cellStyle name="40% - Accent2 15" xfId="2210"/>
    <cellStyle name="40% - Accent2 16" xfId="4647"/>
    <cellStyle name="40% - Accent2 17" xfId="4771"/>
    <cellStyle name="40% - Accent2 18" xfId="4834"/>
    <cellStyle name="40% - Accent2 19" xfId="4997"/>
    <cellStyle name="40% - Accent2 19 2" xfId="15078"/>
    <cellStyle name="40% - Accent2 2" xfId="24"/>
    <cellStyle name="40% - Accent2 2 2" xfId="42458"/>
    <cellStyle name="40% - Accent2 20" xfId="15121"/>
    <cellStyle name="40% - Accent2 21" xfId="15164"/>
    <cellStyle name="40% - Accent2 22" xfId="15207"/>
    <cellStyle name="40% - Accent2 23" xfId="15250"/>
    <cellStyle name="40% - Accent2 24" xfId="15293"/>
    <cellStyle name="40% - Accent2 25" xfId="15336"/>
    <cellStyle name="40% - Accent2 26" xfId="15379"/>
    <cellStyle name="40% - Accent2 27" xfId="15422"/>
    <cellStyle name="40% - Accent2 28" xfId="15465"/>
    <cellStyle name="40% - Accent2 29" xfId="15508"/>
    <cellStyle name="40% - Accent2 3" xfId="63"/>
    <cellStyle name="40% - Accent2 30" xfId="15550"/>
    <cellStyle name="40% - Accent2 31" xfId="15593"/>
    <cellStyle name="40% - Accent2 32" xfId="15636"/>
    <cellStyle name="40% - Accent2 33" xfId="15679"/>
    <cellStyle name="40% - Accent2 34" xfId="15722"/>
    <cellStyle name="40% - Accent2 35" xfId="15765"/>
    <cellStyle name="40% - Accent2 36" xfId="15808"/>
    <cellStyle name="40% - Accent2 37" xfId="15851"/>
    <cellStyle name="40% - Accent2 38" xfId="43113"/>
    <cellStyle name="40% - Accent2 4" xfId="208"/>
    <cellStyle name="40% - Accent2 5" xfId="535"/>
    <cellStyle name="40% - Accent2 6" xfId="680"/>
    <cellStyle name="40% - Accent2 7" xfId="966"/>
    <cellStyle name="40% - Accent2 8" xfId="912"/>
    <cellStyle name="40% - Accent2 9" xfId="1132"/>
    <cellStyle name="40% - Accent3 10" xfId="1048"/>
    <cellStyle name="40% - Accent3 11" xfId="1131"/>
    <cellStyle name="40% - Accent3 12" xfId="1013"/>
    <cellStyle name="40% - Accent3 13" xfId="1285"/>
    <cellStyle name="40% - Accent3 14" xfId="1470"/>
    <cellStyle name="40% - Accent3 15" xfId="2318"/>
    <cellStyle name="40% - Accent3 16" xfId="4640"/>
    <cellStyle name="40% - Accent3 17" xfId="1509"/>
    <cellStyle name="40% - Accent3 18" xfId="4962"/>
    <cellStyle name="40% - Accent3 19" xfId="4998"/>
    <cellStyle name="40% - Accent3 19 2" xfId="15079"/>
    <cellStyle name="40% - Accent3 2" xfId="25"/>
    <cellStyle name="40% - Accent3 2 2" xfId="42459"/>
    <cellStyle name="40% - Accent3 20" xfId="15122"/>
    <cellStyle name="40% - Accent3 21" xfId="15165"/>
    <cellStyle name="40% - Accent3 22" xfId="15208"/>
    <cellStyle name="40% - Accent3 23" xfId="15251"/>
    <cellStyle name="40% - Accent3 24" xfId="15294"/>
    <cellStyle name="40% - Accent3 25" xfId="15337"/>
    <cellStyle name="40% - Accent3 26" xfId="15380"/>
    <cellStyle name="40% - Accent3 27" xfId="15423"/>
    <cellStyle name="40% - Accent3 28" xfId="15466"/>
    <cellStyle name="40% - Accent3 29" xfId="15509"/>
    <cellStyle name="40% - Accent3 3" xfId="59"/>
    <cellStyle name="40% - Accent3 30" xfId="15551"/>
    <cellStyle name="40% - Accent3 31" xfId="15594"/>
    <cellStyle name="40% - Accent3 32" xfId="15637"/>
    <cellStyle name="40% - Accent3 33" xfId="15680"/>
    <cellStyle name="40% - Accent3 34" xfId="15723"/>
    <cellStyle name="40% - Accent3 35" xfId="15766"/>
    <cellStyle name="40% - Accent3 36" xfId="15809"/>
    <cellStyle name="40% - Accent3 37" xfId="15852"/>
    <cellStyle name="40% - Accent3 38" xfId="43114"/>
    <cellStyle name="40% - Accent3 4" xfId="204"/>
    <cellStyle name="40% - Accent3 5" xfId="536"/>
    <cellStyle name="40% - Accent3 6" xfId="604"/>
    <cellStyle name="40% - Accent3 7" xfId="1068"/>
    <cellStyle name="40% - Accent3 8" xfId="994"/>
    <cellStyle name="40% - Accent3 9" xfId="1085"/>
    <cellStyle name="40% - Accent4 10" xfId="1311"/>
    <cellStyle name="40% - Accent4 11" xfId="1281"/>
    <cellStyle name="40% - Accent4 12" xfId="1145"/>
    <cellStyle name="40% - Accent4 13" xfId="1436"/>
    <cellStyle name="40% - Accent4 14" xfId="1471"/>
    <cellStyle name="40% - Accent4 15" xfId="2305"/>
    <cellStyle name="40% - Accent4 16" xfId="4631"/>
    <cellStyle name="40% - Accent4 17" xfId="4845"/>
    <cellStyle name="40% - Accent4 18" xfId="4711"/>
    <cellStyle name="40% - Accent4 19" xfId="4999"/>
    <cellStyle name="40% - Accent4 19 2" xfId="15080"/>
    <cellStyle name="40% - Accent4 2" xfId="26"/>
    <cellStyle name="40% - Accent4 2 2" xfId="42460"/>
    <cellStyle name="40% - Accent4 20" xfId="15123"/>
    <cellStyle name="40% - Accent4 21" xfId="15166"/>
    <cellStyle name="40% - Accent4 22" xfId="15209"/>
    <cellStyle name="40% - Accent4 23" xfId="15252"/>
    <cellStyle name="40% - Accent4 24" xfId="15295"/>
    <cellStyle name="40% - Accent4 25" xfId="15338"/>
    <cellStyle name="40% - Accent4 26" xfId="15381"/>
    <cellStyle name="40% - Accent4 27" xfId="15424"/>
    <cellStyle name="40% - Accent4 28" xfId="15467"/>
    <cellStyle name="40% - Accent4 29" xfId="15510"/>
    <cellStyle name="40% - Accent4 3" xfId="92"/>
    <cellStyle name="40% - Accent4 30" xfId="15552"/>
    <cellStyle name="40% - Accent4 31" xfId="15595"/>
    <cellStyle name="40% - Accent4 32" xfId="15638"/>
    <cellStyle name="40% - Accent4 33" xfId="15681"/>
    <cellStyle name="40% - Accent4 34" xfId="15724"/>
    <cellStyle name="40% - Accent4 35" xfId="15767"/>
    <cellStyle name="40% - Accent4 36" xfId="15810"/>
    <cellStyle name="40% - Accent4 37" xfId="15853"/>
    <cellStyle name="40% - Accent4 38" xfId="43115"/>
    <cellStyle name="40% - Accent4 4" xfId="185"/>
    <cellStyle name="40% - Accent4 5" xfId="537"/>
    <cellStyle name="40% - Accent4 6" xfId="687"/>
    <cellStyle name="40% - Accent4 7" xfId="1039"/>
    <cellStyle name="40% - Accent4 8" xfId="1205"/>
    <cellStyle name="40% - Accent4 9" xfId="1263"/>
    <cellStyle name="40% - Accent5 10" xfId="1294"/>
    <cellStyle name="40% - Accent5 11" xfId="1155"/>
    <cellStyle name="40% - Accent5 12" xfId="1410"/>
    <cellStyle name="40% - Accent5 13" xfId="1424"/>
    <cellStyle name="40% - Accent5 14" xfId="1472"/>
    <cellStyle name="40% - Accent5 15" xfId="2294"/>
    <cellStyle name="40% - Accent5 16" xfId="1913"/>
    <cellStyle name="40% - Accent5 17" xfId="4707"/>
    <cellStyle name="40% - Accent5 18" xfId="4723"/>
    <cellStyle name="40% - Accent5 19" xfId="5000"/>
    <cellStyle name="40% - Accent5 19 2" xfId="15081"/>
    <cellStyle name="40% - Accent5 2" xfId="27"/>
    <cellStyle name="40% - Accent5 2 2" xfId="42461"/>
    <cellStyle name="40% - Accent5 20" xfId="15124"/>
    <cellStyle name="40% - Accent5 21" xfId="15167"/>
    <cellStyle name="40% - Accent5 22" xfId="15210"/>
    <cellStyle name="40% - Accent5 23" xfId="15253"/>
    <cellStyle name="40% - Accent5 24" xfId="15296"/>
    <cellStyle name="40% - Accent5 25" xfId="15339"/>
    <cellStyle name="40% - Accent5 26" xfId="15382"/>
    <cellStyle name="40% - Accent5 27" xfId="15425"/>
    <cellStyle name="40% - Accent5 28" xfId="15468"/>
    <cellStyle name="40% - Accent5 29" xfId="15511"/>
    <cellStyle name="40% - Accent5 3" xfId="88"/>
    <cellStyle name="40% - Accent5 30" xfId="15553"/>
    <cellStyle name="40% - Accent5 31" xfId="15596"/>
    <cellStyle name="40% - Accent5 32" xfId="15639"/>
    <cellStyle name="40% - Accent5 33" xfId="15682"/>
    <cellStyle name="40% - Accent5 34" xfId="15725"/>
    <cellStyle name="40% - Accent5 35" xfId="15768"/>
    <cellStyle name="40% - Accent5 36" xfId="15811"/>
    <cellStyle name="40% - Accent5 37" xfId="15854"/>
    <cellStyle name="40% - Accent5 38" xfId="43116"/>
    <cellStyle name="40% - Accent5 4" xfId="182"/>
    <cellStyle name="40% - Accent5 5" xfId="538"/>
    <cellStyle name="40% - Accent5 6" xfId="679"/>
    <cellStyle name="40% - Accent5 7" xfId="965"/>
    <cellStyle name="40% - Accent5 8" xfId="1184"/>
    <cellStyle name="40% - Accent5 9" xfId="1243"/>
    <cellStyle name="40% - Accent6 10" xfId="913"/>
    <cellStyle name="40% - Accent6 11" xfId="1407"/>
    <cellStyle name="40% - Accent6 12" xfId="1373"/>
    <cellStyle name="40% - Accent6 13" xfId="1220"/>
    <cellStyle name="40% - Accent6 14" xfId="1473"/>
    <cellStyle name="40% - Accent6 15" xfId="2279"/>
    <cellStyle name="40% - Accent6 16" xfId="1938"/>
    <cellStyle name="40% - Accent6 17" xfId="4768"/>
    <cellStyle name="40% - Accent6 18" xfId="4774"/>
    <cellStyle name="40% - Accent6 19" xfId="5001"/>
    <cellStyle name="40% - Accent6 19 2" xfId="15082"/>
    <cellStyle name="40% - Accent6 2" xfId="28"/>
    <cellStyle name="40% - Accent6 2 2" xfId="42462"/>
    <cellStyle name="40% - Accent6 20" xfId="15125"/>
    <cellStyle name="40% - Accent6 21" xfId="15168"/>
    <cellStyle name="40% - Accent6 22" xfId="15211"/>
    <cellStyle name="40% - Accent6 23" xfId="15254"/>
    <cellStyle name="40% - Accent6 24" xfId="15297"/>
    <cellStyle name="40% - Accent6 25" xfId="15340"/>
    <cellStyle name="40% - Accent6 26" xfId="15383"/>
    <cellStyle name="40% - Accent6 27" xfId="15426"/>
    <cellStyle name="40% - Accent6 28" xfId="15469"/>
    <cellStyle name="40% - Accent6 29" xfId="15512"/>
    <cellStyle name="40% - Accent6 3" xfId="81"/>
    <cellStyle name="40% - Accent6 30" xfId="15554"/>
    <cellStyle name="40% - Accent6 31" xfId="15597"/>
    <cellStyle name="40% - Accent6 32" xfId="15640"/>
    <cellStyle name="40% - Accent6 33" xfId="15683"/>
    <cellStyle name="40% - Accent6 34" xfId="15726"/>
    <cellStyle name="40% - Accent6 35" xfId="15769"/>
    <cellStyle name="40% - Accent6 36" xfId="15812"/>
    <cellStyle name="40% - Accent6 37" xfId="15855"/>
    <cellStyle name="40% - Accent6 38" xfId="43117"/>
    <cellStyle name="40% - Accent6 4" xfId="162"/>
    <cellStyle name="40% - Accent6 5" xfId="539"/>
    <cellStyle name="40% - Accent6 6" xfId="603"/>
    <cellStyle name="40% - Accent6 7" xfId="1073"/>
    <cellStyle name="40% - Accent6 8" xfId="1102"/>
    <cellStyle name="40% - Accent6 9" xfId="958"/>
    <cellStyle name="60% - Accent1 10" xfId="1319"/>
    <cellStyle name="60% - Accent1 11" xfId="1023"/>
    <cellStyle name="60% - Accent1 12" xfId="1309"/>
    <cellStyle name="60% - Accent1 13" xfId="1442"/>
    <cellStyle name="60% - Accent1 14" xfId="1474"/>
    <cellStyle name="60% - Accent1 15" xfId="1936"/>
    <cellStyle name="60% - Accent1 16" xfId="2219"/>
    <cellStyle name="60% - Accent1 17" xfId="4749"/>
    <cellStyle name="60% - Accent1 18" xfId="2289"/>
    <cellStyle name="60% - Accent1 19" xfId="5002"/>
    <cellStyle name="60% - Accent1 19 2" xfId="15083"/>
    <cellStyle name="60% - Accent1 2" xfId="29"/>
    <cellStyle name="60% - Accent1 2 2" xfId="42463"/>
    <cellStyle name="60% - Accent1 20" xfId="15126"/>
    <cellStyle name="60% - Accent1 21" xfId="15169"/>
    <cellStyle name="60% - Accent1 22" xfId="15212"/>
    <cellStyle name="60% - Accent1 23" xfId="15255"/>
    <cellStyle name="60% - Accent1 24" xfId="15298"/>
    <cellStyle name="60% - Accent1 25" xfId="15341"/>
    <cellStyle name="60% - Accent1 26" xfId="15384"/>
    <cellStyle name="60% - Accent1 27" xfId="15427"/>
    <cellStyle name="60% - Accent1 28" xfId="15470"/>
    <cellStyle name="60% - Accent1 29" xfId="15513"/>
    <cellStyle name="60% - Accent1 3" xfId="77"/>
    <cellStyle name="60% - Accent1 30" xfId="15555"/>
    <cellStyle name="60% - Accent1 31" xfId="15598"/>
    <cellStyle name="60% - Accent1 32" xfId="15641"/>
    <cellStyle name="60% - Accent1 33" xfId="15684"/>
    <cellStyle name="60% - Accent1 34" xfId="15727"/>
    <cellStyle name="60% - Accent1 35" xfId="15770"/>
    <cellStyle name="60% - Accent1 36" xfId="15813"/>
    <cellStyle name="60% - Accent1 37" xfId="15856"/>
    <cellStyle name="60% - Accent1 38" xfId="43118"/>
    <cellStyle name="60% - Accent1 4" xfId="207"/>
    <cellStyle name="60% - Accent1 5" xfId="540"/>
    <cellStyle name="60% - Accent1 6" xfId="686"/>
    <cellStyle name="60% - Accent1 7" xfId="1038"/>
    <cellStyle name="60% - Accent1 8" xfId="1215"/>
    <cellStyle name="60% - Accent1 9" xfId="1271"/>
    <cellStyle name="60% - Accent2 10" xfId="973"/>
    <cellStyle name="60% - Accent2 11" xfId="1282"/>
    <cellStyle name="60% - Accent2 12" xfId="1348"/>
    <cellStyle name="60% - Accent2 13" xfId="1308"/>
    <cellStyle name="60% - Accent2 14" xfId="1475"/>
    <cellStyle name="60% - Accent2 15" xfId="1916"/>
    <cellStyle name="60% - Accent2 16" xfId="2254"/>
    <cellStyle name="60% - Accent2 17" xfId="2329"/>
    <cellStyle name="60% - Accent2 18" xfId="4775"/>
    <cellStyle name="60% - Accent2 19" xfId="5003"/>
    <cellStyle name="60% - Accent2 19 2" xfId="15084"/>
    <cellStyle name="60% - Accent2 2" xfId="30"/>
    <cellStyle name="60% - Accent2 2 2" xfId="42464"/>
    <cellStyle name="60% - Accent2 20" xfId="15127"/>
    <cellStyle name="60% - Accent2 21" xfId="15170"/>
    <cellStyle name="60% - Accent2 22" xfId="15213"/>
    <cellStyle name="60% - Accent2 23" xfId="15256"/>
    <cellStyle name="60% - Accent2 24" xfId="15299"/>
    <cellStyle name="60% - Accent2 25" xfId="15342"/>
    <cellStyle name="60% - Accent2 26" xfId="15385"/>
    <cellStyle name="60% - Accent2 27" xfId="15428"/>
    <cellStyle name="60% - Accent2 28" xfId="15471"/>
    <cellStyle name="60% - Accent2 29" xfId="15514"/>
    <cellStyle name="60% - Accent2 3" xfId="61"/>
    <cellStyle name="60% - Accent2 30" xfId="15556"/>
    <cellStyle name="60% - Accent2 31" xfId="15599"/>
    <cellStyle name="60% - Accent2 32" xfId="15642"/>
    <cellStyle name="60% - Accent2 33" xfId="15685"/>
    <cellStyle name="60% - Accent2 34" xfId="15728"/>
    <cellStyle name="60% - Accent2 35" xfId="15771"/>
    <cellStyle name="60% - Accent2 36" xfId="15814"/>
    <cellStyle name="60% - Accent2 37" xfId="15857"/>
    <cellStyle name="60% - Accent2 38" xfId="43119"/>
    <cellStyle name="60% - Accent2 4" xfId="203"/>
    <cellStyle name="60% - Accent2 5" xfId="541"/>
    <cellStyle name="60% - Accent2 6" xfId="678"/>
    <cellStyle name="60% - Accent2 7" xfId="964"/>
    <cellStyle name="60% - Accent2 8" xfId="1008"/>
    <cellStyle name="60% - Accent2 9" xfId="1151"/>
    <cellStyle name="60% - Accent3 10" xfId="1362"/>
    <cellStyle name="60% - Accent3 11" xfId="1295"/>
    <cellStyle name="60% - Accent3 12" xfId="1441"/>
    <cellStyle name="60% - Accent3 13" xfId="1458"/>
    <cellStyle name="60% - Accent3 14" xfId="1476"/>
    <cellStyle name="60% - Accent3 15" xfId="1584"/>
    <cellStyle name="60% - Accent3 16" xfId="2327"/>
    <cellStyle name="60% - Accent3 17" xfId="4943"/>
    <cellStyle name="60% - Accent3 18" xfId="1521"/>
    <cellStyle name="60% - Accent3 19" xfId="5004"/>
    <cellStyle name="60% - Accent3 19 2" xfId="15085"/>
    <cellStyle name="60% - Accent3 2" xfId="31"/>
    <cellStyle name="60% - Accent3 2 2" xfId="42465"/>
    <cellStyle name="60% - Accent3 20" xfId="15128"/>
    <cellStyle name="60% - Accent3 21" xfId="15171"/>
    <cellStyle name="60% - Accent3 22" xfId="15214"/>
    <cellStyle name="60% - Accent3 23" xfId="15257"/>
    <cellStyle name="60% - Accent3 24" xfId="15300"/>
    <cellStyle name="60% - Accent3 25" xfId="15343"/>
    <cellStyle name="60% - Accent3 26" xfId="15386"/>
    <cellStyle name="60% - Accent3 27" xfId="15429"/>
    <cellStyle name="60% - Accent3 28" xfId="15472"/>
    <cellStyle name="60% - Accent3 29" xfId="15515"/>
    <cellStyle name="60% - Accent3 3" xfId="133"/>
    <cellStyle name="60% - Accent3 30" xfId="15557"/>
    <cellStyle name="60% - Accent3 31" xfId="15600"/>
    <cellStyle name="60% - Accent3 32" xfId="15643"/>
    <cellStyle name="60% - Accent3 33" xfId="15686"/>
    <cellStyle name="60% - Accent3 34" xfId="15729"/>
    <cellStyle name="60% - Accent3 35" xfId="15772"/>
    <cellStyle name="60% - Accent3 36" xfId="15815"/>
    <cellStyle name="60% - Accent3 37" xfId="15858"/>
    <cellStyle name="60% - Accent3 38" xfId="43120"/>
    <cellStyle name="60% - Accent3 4" xfId="184"/>
    <cellStyle name="60% - Accent3 5" xfId="542"/>
    <cellStyle name="60% - Accent3 6" xfId="602"/>
    <cellStyle name="60% - Accent3 7" xfId="1214"/>
    <cellStyle name="60% - Accent3 8" xfId="1270"/>
    <cellStyle name="60% - Accent3 9" xfId="1318"/>
    <cellStyle name="60% - Accent4 10" xfId="1357"/>
    <cellStyle name="60% - Accent4 11" xfId="1292"/>
    <cellStyle name="60% - Accent4 12" xfId="1435"/>
    <cellStyle name="60% - Accent4 13" xfId="1456"/>
    <cellStyle name="60% - Accent4 14" xfId="1477"/>
    <cellStyle name="60% - Accent4 15" xfId="1570"/>
    <cellStyle name="60% - Accent4 16" xfId="4670"/>
    <cellStyle name="60% - Accent4 17" xfId="1865"/>
    <cellStyle name="60% - Accent4 18" xfId="4921"/>
    <cellStyle name="60% - Accent4 19" xfId="5005"/>
    <cellStyle name="60% - Accent4 19 2" xfId="15086"/>
    <cellStyle name="60% - Accent4 2" xfId="32"/>
    <cellStyle name="60% - Accent4 2 2" xfId="42466"/>
    <cellStyle name="60% - Accent4 20" xfId="15129"/>
    <cellStyle name="60% - Accent4 21" xfId="15172"/>
    <cellStyle name="60% - Accent4 22" xfId="15215"/>
    <cellStyle name="60% - Accent4 23" xfId="15258"/>
    <cellStyle name="60% - Accent4 24" xfId="15301"/>
    <cellStyle name="60% - Accent4 25" xfId="15344"/>
    <cellStyle name="60% - Accent4 26" xfId="15387"/>
    <cellStyle name="60% - Accent4 27" xfId="15430"/>
    <cellStyle name="60% - Accent4 28" xfId="15473"/>
    <cellStyle name="60% - Accent4 29" xfId="15516"/>
    <cellStyle name="60% - Accent4 3" xfId="134"/>
    <cellStyle name="60% - Accent4 30" xfId="15558"/>
    <cellStyle name="60% - Accent4 31" xfId="15601"/>
    <cellStyle name="60% - Accent4 32" xfId="15644"/>
    <cellStyle name="60% - Accent4 33" xfId="15687"/>
    <cellStyle name="60% - Accent4 34" xfId="15730"/>
    <cellStyle name="60% - Accent4 35" xfId="15773"/>
    <cellStyle name="60% - Accent4 36" xfId="15816"/>
    <cellStyle name="60% - Accent4 37" xfId="15859"/>
    <cellStyle name="60% - Accent4 38" xfId="43121"/>
    <cellStyle name="60% - Accent4 4" xfId="181"/>
    <cellStyle name="60% - Accent4 5" xfId="543"/>
    <cellStyle name="60% - Accent4 6" xfId="688"/>
    <cellStyle name="60% - Accent4 7" xfId="1204"/>
    <cellStyle name="60% - Accent4 8" xfId="1261"/>
    <cellStyle name="60% - Accent4 9" xfId="1310"/>
    <cellStyle name="60% - Accent5 10" xfId="1347"/>
    <cellStyle name="60% - Accent5 11" xfId="1302"/>
    <cellStyle name="60% - Accent5 12" xfId="1429"/>
    <cellStyle name="60% - Accent5 13" xfId="1453"/>
    <cellStyle name="60% - Accent5 14" xfId="1478"/>
    <cellStyle name="60% - Accent5 15" xfId="1536"/>
    <cellStyle name="60% - Accent5 16" xfId="4666"/>
    <cellStyle name="60% - Accent5 17" xfId="4850"/>
    <cellStyle name="60% - Accent5 18" xfId="4950"/>
    <cellStyle name="60% - Accent5 19" xfId="5006"/>
    <cellStyle name="60% - Accent5 19 2" xfId="15087"/>
    <cellStyle name="60% - Accent5 2" xfId="33"/>
    <cellStyle name="60% - Accent5 2 2" xfId="42467"/>
    <cellStyle name="60% - Accent5 20" xfId="15130"/>
    <cellStyle name="60% - Accent5 21" xfId="15173"/>
    <cellStyle name="60% - Accent5 22" xfId="15216"/>
    <cellStyle name="60% - Accent5 23" xfId="15259"/>
    <cellStyle name="60% - Accent5 24" xfId="15302"/>
    <cellStyle name="60% - Accent5 25" xfId="15345"/>
    <cellStyle name="60% - Accent5 26" xfId="15388"/>
    <cellStyle name="60% - Accent5 27" xfId="15431"/>
    <cellStyle name="60% - Accent5 28" xfId="15474"/>
    <cellStyle name="60% - Accent5 29" xfId="15517"/>
    <cellStyle name="60% - Accent5 3" xfId="135"/>
    <cellStyle name="60% - Accent5 30" xfId="15559"/>
    <cellStyle name="60% - Accent5 31" xfId="15602"/>
    <cellStyle name="60% - Accent5 32" xfId="15645"/>
    <cellStyle name="60% - Accent5 33" xfId="15688"/>
    <cellStyle name="60% - Accent5 34" xfId="15731"/>
    <cellStyle name="60% - Accent5 35" xfId="15774"/>
    <cellStyle name="60% - Accent5 36" xfId="15817"/>
    <cellStyle name="60% - Accent5 37" xfId="15860"/>
    <cellStyle name="60% - Accent5 38" xfId="43122"/>
    <cellStyle name="60% - Accent5 4" xfId="200"/>
    <cellStyle name="60% - Accent5 5" xfId="544"/>
    <cellStyle name="60% - Accent5 6" xfId="677"/>
    <cellStyle name="60% - Accent5 7" xfId="1192"/>
    <cellStyle name="60% - Accent5 8" xfId="1251"/>
    <cellStyle name="60% - Accent5 9" xfId="1301"/>
    <cellStyle name="60% - Accent6 10" xfId="1340"/>
    <cellStyle name="60% - Accent6 11" xfId="1341"/>
    <cellStyle name="60% - Accent6 12" xfId="1420"/>
    <cellStyle name="60% - Accent6 13" xfId="1450"/>
    <cellStyle name="60% - Accent6 14" xfId="1479"/>
    <cellStyle name="60% - Accent6 15" xfId="2351"/>
    <cellStyle name="60% - Accent6 16" xfId="4644"/>
    <cellStyle name="60% - Accent6 17" xfId="4930"/>
    <cellStyle name="60% - Accent6 18" xfId="1606"/>
    <cellStyle name="60% - Accent6 19" xfId="5007"/>
    <cellStyle name="60% - Accent6 19 2" xfId="15088"/>
    <cellStyle name="60% - Accent6 2" xfId="34"/>
    <cellStyle name="60% - Accent6 2 2" xfId="42468"/>
    <cellStyle name="60% - Accent6 20" xfId="15131"/>
    <cellStyle name="60% - Accent6 21" xfId="15174"/>
    <cellStyle name="60% - Accent6 22" xfId="15217"/>
    <cellStyle name="60% - Accent6 23" xfId="15260"/>
    <cellStyle name="60% - Accent6 24" xfId="15303"/>
    <cellStyle name="60% - Accent6 25" xfId="15346"/>
    <cellStyle name="60% - Accent6 26" xfId="15389"/>
    <cellStyle name="60% - Accent6 27" xfId="15432"/>
    <cellStyle name="60% - Accent6 28" xfId="15475"/>
    <cellStyle name="60% - Accent6 29" xfId="15518"/>
    <cellStyle name="60% - Accent6 3" xfId="136"/>
    <cellStyle name="60% - Accent6 30" xfId="15560"/>
    <cellStyle name="60% - Accent6 31" xfId="15603"/>
    <cellStyle name="60% - Accent6 32" xfId="15646"/>
    <cellStyle name="60% - Accent6 33" xfId="15689"/>
    <cellStyle name="60% - Accent6 34" xfId="15732"/>
    <cellStyle name="60% - Accent6 35" xfId="15775"/>
    <cellStyle name="60% - Accent6 36" xfId="15818"/>
    <cellStyle name="60% - Accent6 37" xfId="15861"/>
    <cellStyle name="60% - Accent6 38" xfId="43123"/>
    <cellStyle name="60% - Accent6 4" xfId="202"/>
    <cellStyle name="60% - Accent6 5" xfId="545"/>
    <cellStyle name="60% - Accent6 6" xfId="601"/>
    <cellStyle name="60% - Accent6 7" xfId="1179"/>
    <cellStyle name="60% - Accent6 8" xfId="1237"/>
    <cellStyle name="60% - Accent6 9" xfId="1289"/>
    <cellStyle name="Accent1 10" xfId="1030"/>
    <cellStyle name="Accent1 11" xfId="1092"/>
    <cellStyle name="Accent1 12" xfId="1414"/>
    <cellStyle name="Accent1 13" xfId="1387"/>
    <cellStyle name="Accent1 14" xfId="1480"/>
    <cellStyle name="Accent1 15" xfId="2344"/>
    <cellStyle name="Accent1 16" xfId="4657"/>
    <cellStyle name="Accent1 17" xfId="4949"/>
    <cellStyle name="Accent1 18" xfId="4630"/>
    <cellStyle name="Accent1 19" xfId="5008"/>
    <cellStyle name="Accent1 19 2" xfId="15089"/>
    <cellStyle name="Accent1 2" xfId="35"/>
    <cellStyle name="Accent1 2 2" xfId="42469"/>
    <cellStyle name="Accent1 20" xfId="15132"/>
    <cellStyle name="Accent1 21" xfId="15175"/>
    <cellStyle name="Accent1 22" xfId="15218"/>
    <cellStyle name="Accent1 23" xfId="15261"/>
    <cellStyle name="Accent1 24" xfId="15304"/>
    <cellStyle name="Accent1 25" xfId="15347"/>
    <cellStyle name="Accent1 26" xfId="15390"/>
    <cellStyle name="Accent1 27" xfId="15433"/>
    <cellStyle name="Accent1 28" xfId="15476"/>
    <cellStyle name="Accent1 29" xfId="15519"/>
    <cellStyle name="Accent1 3" xfId="137"/>
    <cellStyle name="Accent1 30" xfId="15561"/>
    <cellStyle name="Accent1 31" xfId="15604"/>
    <cellStyle name="Accent1 32" xfId="15647"/>
    <cellStyle name="Accent1 33" xfId="15690"/>
    <cellStyle name="Accent1 34" xfId="15733"/>
    <cellStyle name="Accent1 35" xfId="15776"/>
    <cellStyle name="Accent1 36" xfId="15819"/>
    <cellStyle name="Accent1 37" xfId="15862"/>
    <cellStyle name="Accent1 38" xfId="43124"/>
    <cellStyle name="Accent1 4" xfId="179"/>
    <cellStyle name="Accent1 5" xfId="546"/>
    <cellStyle name="Accent1 6" xfId="697"/>
    <cellStyle name="Accent1 7" xfId="1162"/>
    <cellStyle name="Accent1 8" xfId="1051"/>
    <cellStyle name="Accent1 9" xfId="1104"/>
    <cellStyle name="Accent2 10" xfId="1227"/>
    <cellStyle name="Accent2 11" xfId="1233"/>
    <cellStyle name="Accent2 12" xfId="1390"/>
    <cellStyle name="Accent2 13" xfId="1284"/>
    <cellStyle name="Accent2 14" xfId="1481"/>
    <cellStyle name="Accent2 15" xfId="2302"/>
    <cellStyle name="Accent2 16" xfId="4649"/>
    <cellStyle name="Accent2 17" xfId="4620"/>
    <cellStyle name="Accent2 18" xfId="4978"/>
    <cellStyle name="Accent2 19" xfId="5009"/>
    <cellStyle name="Accent2 19 2" xfId="15090"/>
    <cellStyle name="Accent2 2" xfId="36"/>
    <cellStyle name="Accent2 2 2" xfId="42470"/>
    <cellStyle name="Accent2 20" xfId="15133"/>
    <cellStyle name="Accent2 21" xfId="15176"/>
    <cellStyle name="Accent2 22" xfId="15219"/>
    <cellStyle name="Accent2 23" xfId="15262"/>
    <cellStyle name="Accent2 24" xfId="15305"/>
    <cellStyle name="Accent2 25" xfId="15348"/>
    <cellStyle name="Accent2 26" xfId="15391"/>
    <cellStyle name="Accent2 27" xfId="15434"/>
    <cellStyle name="Accent2 28" xfId="15477"/>
    <cellStyle name="Accent2 29" xfId="15520"/>
    <cellStyle name="Accent2 3" xfId="138"/>
    <cellStyle name="Accent2 30" xfId="15562"/>
    <cellStyle name="Accent2 31" xfId="15605"/>
    <cellStyle name="Accent2 32" xfId="15648"/>
    <cellStyle name="Accent2 33" xfId="15691"/>
    <cellStyle name="Accent2 34" xfId="15734"/>
    <cellStyle name="Accent2 35" xfId="15777"/>
    <cellStyle name="Accent2 36" xfId="15820"/>
    <cellStyle name="Accent2 37" xfId="15863"/>
    <cellStyle name="Accent2 38" xfId="43125"/>
    <cellStyle name="Accent2 4" xfId="175"/>
    <cellStyle name="Accent2 5" xfId="547"/>
    <cellStyle name="Accent2 6" xfId="676"/>
    <cellStyle name="Accent2 7" xfId="998"/>
    <cellStyle name="Accent2 8" xfId="1078"/>
    <cellStyle name="Accent2 9" xfId="1166"/>
    <cellStyle name="Accent3 10" xfId="960"/>
    <cellStyle name="Accent3 11" xfId="1379"/>
    <cellStyle name="Accent3 12" xfId="1037"/>
    <cellStyle name="Accent3 13" xfId="1375"/>
    <cellStyle name="Accent3 14" xfId="1482"/>
    <cellStyle name="Accent3 15" xfId="2321"/>
    <cellStyle name="Accent3 16" xfId="4641"/>
    <cellStyle name="Accent3 17" xfId="1522"/>
    <cellStyle name="Accent3 18" xfId="4907"/>
    <cellStyle name="Accent3 19" xfId="5010"/>
    <cellStyle name="Accent3 19 2" xfId="15091"/>
    <cellStyle name="Accent3 2" xfId="37"/>
    <cellStyle name="Accent3 2 2" xfId="42471"/>
    <cellStyle name="Accent3 20" xfId="15134"/>
    <cellStyle name="Accent3 21" xfId="15177"/>
    <cellStyle name="Accent3 22" xfId="15220"/>
    <cellStyle name="Accent3 23" xfId="15263"/>
    <cellStyle name="Accent3 24" xfId="15306"/>
    <cellStyle name="Accent3 25" xfId="15349"/>
    <cellStyle name="Accent3 26" xfId="15392"/>
    <cellStyle name="Accent3 27" xfId="15435"/>
    <cellStyle name="Accent3 28" xfId="15478"/>
    <cellStyle name="Accent3 29" xfId="15521"/>
    <cellStyle name="Accent3 3" xfId="139"/>
    <cellStyle name="Accent3 30" xfId="15563"/>
    <cellStyle name="Accent3 31" xfId="15606"/>
    <cellStyle name="Accent3 32" xfId="15649"/>
    <cellStyle name="Accent3 33" xfId="15692"/>
    <cellStyle name="Accent3 34" xfId="15735"/>
    <cellStyle name="Accent3 35" xfId="15778"/>
    <cellStyle name="Accent3 36" xfId="15821"/>
    <cellStyle name="Accent3 37" xfId="15864"/>
    <cellStyle name="Accent3 38" xfId="43126"/>
    <cellStyle name="Accent3 4" xfId="176"/>
    <cellStyle name="Accent3 5" xfId="548"/>
    <cellStyle name="Accent3 6" xfId="600"/>
    <cellStyle name="Accent3 7" xfId="1089"/>
    <cellStyle name="Accent3 8" xfId="961"/>
    <cellStyle name="Accent3 9" xfId="1096"/>
    <cellStyle name="Accent4 10" xfId="1370"/>
    <cellStyle name="Accent4 11" xfId="621"/>
    <cellStyle name="Accent4 12" xfId="1446"/>
    <cellStyle name="Accent4 13" xfId="1461"/>
    <cellStyle name="Accent4 14" xfId="1483"/>
    <cellStyle name="Accent4 15" xfId="2308"/>
    <cellStyle name="Accent4 16" xfId="4633"/>
    <cellStyle name="Accent4 17" xfId="2208"/>
    <cellStyle name="Accent4 18" xfId="2264"/>
    <cellStyle name="Accent4 19" xfId="5011"/>
    <cellStyle name="Accent4 19 2" xfId="15092"/>
    <cellStyle name="Accent4 2" xfId="38"/>
    <cellStyle name="Accent4 2 2" xfId="42472"/>
    <cellStyle name="Accent4 20" xfId="15135"/>
    <cellStyle name="Accent4 21" xfId="15178"/>
    <cellStyle name="Accent4 22" xfId="15221"/>
    <cellStyle name="Accent4 23" xfId="15264"/>
    <cellStyle name="Accent4 24" xfId="15307"/>
    <cellStyle name="Accent4 25" xfId="15350"/>
    <cellStyle name="Accent4 26" xfId="15393"/>
    <cellStyle name="Accent4 27" xfId="15436"/>
    <cellStyle name="Accent4 28" xfId="15479"/>
    <cellStyle name="Accent4 29" xfId="15522"/>
    <cellStyle name="Accent4 3" xfId="140"/>
    <cellStyle name="Accent4 30" xfId="15564"/>
    <cellStyle name="Accent4 31" xfId="15607"/>
    <cellStyle name="Accent4 32" xfId="15650"/>
    <cellStyle name="Accent4 33" xfId="15693"/>
    <cellStyle name="Accent4 34" xfId="15736"/>
    <cellStyle name="Accent4 35" xfId="15779"/>
    <cellStyle name="Accent4 36" xfId="15822"/>
    <cellStyle name="Accent4 37" xfId="15865"/>
    <cellStyle name="Accent4 38" xfId="43127"/>
    <cellStyle name="Accent4 4" xfId="195"/>
    <cellStyle name="Accent4 5" xfId="549"/>
    <cellStyle name="Accent4 6" xfId="696"/>
    <cellStyle name="Accent4 7" xfId="1221"/>
    <cellStyle name="Accent4 8" xfId="1277"/>
    <cellStyle name="Accent4 9" xfId="1326"/>
    <cellStyle name="Accent5 10" xfId="1128"/>
    <cellStyle name="Accent5 11" xfId="1017"/>
    <cellStyle name="Accent5 12" xfId="1355"/>
    <cellStyle name="Accent5 13" xfId="1033"/>
    <cellStyle name="Accent5 14" xfId="1484"/>
    <cellStyle name="Accent5 15" xfId="2297"/>
    <cellStyle name="Accent5 16" xfId="2348"/>
    <cellStyle name="Accent5 17" xfId="4766"/>
    <cellStyle name="Accent5 18" xfId="2320"/>
    <cellStyle name="Accent5 19" xfId="5012"/>
    <cellStyle name="Accent5 19 2" xfId="15093"/>
    <cellStyle name="Accent5 2" xfId="39"/>
    <cellStyle name="Accent5 2 2" xfId="42473"/>
    <cellStyle name="Accent5 20" xfId="15136"/>
    <cellStyle name="Accent5 21" xfId="15179"/>
    <cellStyle name="Accent5 22" xfId="15222"/>
    <cellStyle name="Accent5 23" xfId="15265"/>
    <cellStyle name="Accent5 24" xfId="15308"/>
    <cellStyle name="Accent5 25" xfId="15351"/>
    <cellStyle name="Accent5 26" xfId="15394"/>
    <cellStyle name="Accent5 27" xfId="15437"/>
    <cellStyle name="Accent5 28" xfId="15480"/>
    <cellStyle name="Accent5 29" xfId="15523"/>
    <cellStyle name="Accent5 3" xfId="141"/>
    <cellStyle name="Accent5 30" xfId="15565"/>
    <cellStyle name="Accent5 31" xfId="15608"/>
    <cellStyle name="Accent5 32" xfId="15651"/>
    <cellStyle name="Accent5 33" xfId="15694"/>
    <cellStyle name="Accent5 34" xfId="15737"/>
    <cellStyle name="Accent5 35" xfId="15780"/>
    <cellStyle name="Accent5 36" xfId="15823"/>
    <cellStyle name="Accent5 37" xfId="15866"/>
    <cellStyle name="Accent5 38" xfId="43128"/>
    <cellStyle name="Accent5 4" xfId="194"/>
    <cellStyle name="Accent5 5" xfId="550"/>
    <cellStyle name="Accent5 6" xfId="675"/>
    <cellStyle name="Accent5 7" xfId="615"/>
    <cellStyle name="Accent5 8" xfId="988"/>
    <cellStyle name="Accent5 9" xfId="996"/>
    <cellStyle name="Accent6 10" xfId="1228"/>
    <cellStyle name="Accent6 11" xfId="1118"/>
    <cellStyle name="Accent6 12" xfId="1412"/>
    <cellStyle name="Accent6 13" xfId="1158"/>
    <cellStyle name="Accent6 14" xfId="1485"/>
    <cellStyle name="Accent6 15" xfId="2283"/>
    <cellStyle name="Accent6 16" xfId="2253"/>
    <cellStyle name="Accent6 17" xfId="1595"/>
    <cellStyle name="Accent6 18" xfId="4681"/>
    <cellStyle name="Accent6 19" xfId="5013"/>
    <cellStyle name="Accent6 19 2" xfId="15094"/>
    <cellStyle name="Accent6 2" xfId="40"/>
    <cellStyle name="Accent6 2 2" xfId="42474"/>
    <cellStyle name="Accent6 20" xfId="15137"/>
    <cellStyle name="Accent6 21" xfId="15180"/>
    <cellStyle name="Accent6 22" xfId="15223"/>
    <cellStyle name="Accent6 23" xfId="15266"/>
    <cellStyle name="Accent6 24" xfId="15309"/>
    <cellStyle name="Accent6 25" xfId="15352"/>
    <cellStyle name="Accent6 26" xfId="15395"/>
    <cellStyle name="Accent6 27" xfId="15438"/>
    <cellStyle name="Accent6 28" xfId="15481"/>
    <cellStyle name="Accent6 29" xfId="15524"/>
    <cellStyle name="Accent6 3" xfId="142"/>
    <cellStyle name="Accent6 30" xfId="15566"/>
    <cellStyle name="Accent6 31" xfId="15609"/>
    <cellStyle name="Accent6 32" xfId="15652"/>
    <cellStyle name="Accent6 33" xfId="15695"/>
    <cellStyle name="Accent6 34" xfId="15738"/>
    <cellStyle name="Accent6 35" xfId="15781"/>
    <cellStyle name="Accent6 36" xfId="15824"/>
    <cellStyle name="Accent6 37" xfId="15867"/>
    <cellStyle name="Accent6 38" xfId="43129"/>
    <cellStyle name="Accent6 4" xfId="193"/>
    <cellStyle name="Accent6 5" xfId="551"/>
    <cellStyle name="Accent6 6" xfId="599"/>
    <cellStyle name="Accent6 7" xfId="1160"/>
    <cellStyle name="Accent6 8" xfId="982"/>
    <cellStyle name="Accent6 9" xfId="1167"/>
    <cellStyle name="Bad 10" xfId="1244"/>
    <cellStyle name="Bad 11" xfId="1269"/>
    <cellStyle name="Bad 12" xfId="1369"/>
    <cellStyle name="Bad 13" xfId="1381"/>
    <cellStyle name="Bad 14" xfId="1486"/>
    <cellStyle name="Bad 15" xfId="1963"/>
    <cellStyle name="Bad 16" xfId="2257"/>
    <cellStyle name="Bad 17" xfId="2238"/>
    <cellStyle name="Bad 18" xfId="4931"/>
    <cellStyle name="Bad 19" xfId="5014"/>
    <cellStyle name="Bad 19 2" xfId="15095"/>
    <cellStyle name="Bad 2" xfId="41"/>
    <cellStyle name="Bad 2 2" xfId="42475"/>
    <cellStyle name="Bad 20" xfId="15138"/>
    <cellStyle name="Bad 21" xfId="15181"/>
    <cellStyle name="Bad 22" xfId="15224"/>
    <cellStyle name="Bad 23" xfId="15267"/>
    <cellStyle name="Bad 24" xfId="15310"/>
    <cellStyle name="Bad 25" xfId="15353"/>
    <cellStyle name="Bad 26" xfId="15396"/>
    <cellStyle name="Bad 27" xfId="15439"/>
    <cellStyle name="Bad 28" xfId="15482"/>
    <cellStyle name="Bad 29" xfId="15525"/>
    <cellStyle name="Bad 3" xfId="143"/>
    <cellStyle name="Bad 30" xfId="15567"/>
    <cellStyle name="Bad 31" xfId="15610"/>
    <cellStyle name="Bad 32" xfId="15653"/>
    <cellStyle name="Bad 33" xfId="15696"/>
    <cellStyle name="Bad 34" xfId="15739"/>
    <cellStyle name="Bad 35" xfId="15782"/>
    <cellStyle name="Bad 36" xfId="15825"/>
    <cellStyle name="Bad 37" xfId="15868"/>
    <cellStyle name="Bad 38" xfId="43130"/>
    <cellStyle name="Bad 4" xfId="192"/>
    <cellStyle name="Bad 5" xfId="552"/>
    <cellStyle name="Bad 6" xfId="689"/>
    <cellStyle name="Bad 7" xfId="1134"/>
    <cellStyle name="Bad 8" xfId="947"/>
    <cellStyle name="Bad 9" xfId="1185"/>
    <cellStyle name="Calculation 10" xfId="1240"/>
    <cellStyle name="Calculation 11" xfId="969"/>
    <cellStyle name="Calculation 12" xfId="1372"/>
    <cellStyle name="Calculation 13" xfId="1329"/>
    <cellStyle name="Calculation 14" xfId="1487"/>
    <cellStyle name="Calculation 15" xfId="1915"/>
    <cellStyle name="Calculation 16" xfId="2244"/>
    <cellStyle name="Calculation 17" xfId="4887"/>
    <cellStyle name="Calculation 18" xfId="4725"/>
    <cellStyle name="Calculation 19" xfId="5015"/>
    <cellStyle name="Calculation 19 2" xfId="15096"/>
    <cellStyle name="Calculation 2" xfId="42"/>
    <cellStyle name="Calculation 2 2" xfId="42476"/>
    <cellStyle name="Calculation 20" xfId="15139"/>
    <cellStyle name="Calculation 21" xfId="15182"/>
    <cellStyle name="Calculation 22" xfId="15225"/>
    <cellStyle name="Calculation 23" xfId="15268"/>
    <cellStyle name="Calculation 24" xfId="15311"/>
    <cellStyle name="Calculation 25" xfId="15354"/>
    <cellStyle name="Calculation 26" xfId="15397"/>
    <cellStyle name="Calculation 27" xfId="15440"/>
    <cellStyle name="Calculation 28" xfId="15483"/>
    <cellStyle name="Calculation 29" xfId="15526"/>
    <cellStyle name="Calculation 3" xfId="144"/>
    <cellStyle name="Calculation 30" xfId="15568"/>
    <cellStyle name="Calculation 31" xfId="15611"/>
    <cellStyle name="Calculation 32" xfId="15654"/>
    <cellStyle name="Calculation 33" xfId="15697"/>
    <cellStyle name="Calculation 34" xfId="15740"/>
    <cellStyle name="Calculation 35" xfId="15783"/>
    <cellStyle name="Calculation 36" xfId="15826"/>
    <cellStyle name="Calculation 37" xfId="15869"/>
    <cellStyle name="Calculation 38" xfId="43131"/>
    <cellStyle name="Calculation 4" xfId="190"/>
    <cellStyle name="Calculation 5" xfId="553"/>
    <cellStyle name="Calculation 6" xfId="674"/>
    <cellStyle name="Calculation 7" xfId="1005"/>
    <cellStyle name="Calculation 8" xfId="1000"/>
    <cellStyle name="Calculation 9" xfId="1182"/>
    <cellStyle name="Check Cell 10" xfId="1252"/>
    <cellStyle name="Check Cell 11" xfId="1336"/>
    <cellStyle name="Check Cell 12" xfId="1346"/>
    <cellStyle name="Check Cell 13" xfId="948"/>
    <cellStyle name="Check Cell 14" xfId="1488"/>
    <cellStyle name="Check Cell 15" xfId="1585"/>
    <cellStyle name="Check Cell 16" xfId="2286"/>
    <cellStyle name="Check Cell 17" xfId="4806"/>
    <cellStyle name="Check Cell 18" xfId="4767"/>
    <cellStyle name="Check Cell 19" xfId="5016"/>
    <cellStyle name="Check Cell 19 2" xfId="15097"/>
    <cellStyle name="Check Cell 2" xfId="43"/>
    <cellStyle name="Check Cell 2 2" xfId="42477"/>
    <cellStyle name="Check Cell 20" xfId="15140"/>
    <cellStyle name="Check Cell 21" xfId="15183"/>
    <cellStyle name="Check Cell 22" xfId="15226"/>
    <cellStyle name="Check Cell 23" xfId="15269"/>
    <cellStyle name="Check Cell 24" xfId="15312"/>
    <cellStyle name="Check Cell 25" xfId="15355"/>
    <cellStyle name="Check Cell 26" xfId="15398"/>
    <cellStyle name="Check Cell 27" xfId="15441"/>
    <cellStyle name="Check Cell 28" xfId="15484"/>
    <cellStyle name="Check Cell 29" xfId="15527"/>
    <cellStyle name="Check Cell 3" xfId="145"/>
    <cellStyle name="Check Cell 30" xfId="15569"/>
    <cellStyle name="Check Cell 31" xfId="15612"/>
    <cellStyle name="Check Cell 32" xfId="15655"/>
    <cellStyle name="Check Cell 33" xfId="15698"/>
    <cellStyle name="Check Cell 34" xfId="15741"/>
    <cellStyle name="Check Cell 35" xfId="15784"/>
    <cellStyle name="Check Cell 36" xfId="15827"/>
    <cellStyle name="Check Cell 37" xfId="15870"/>
    <cellStyle name="Check Cell 38" xfId="43132"/>
    <cellStyle name="Check Cell 4" xfId="189"/>
    <cellStyle name="Check Cell 5" xfId="554"/>
    <cellStyle name="Check Cell 6" xfId="598"/>
    <cellStyle name="Check Cell 7" xfId="1114"/>
    <cellStyle name="Check Cell 8" xfId="952"/>
    <cellStyle name="Check Cell 9" xfId="1193"/>
    <cellStyle name="Currency 2" xfId="3"/>
    <cellStyle name="Currency 2 10" xfId="15046"/>
    <cellStyle name="Currency 2 11" xfId="15050"/>
    <cellStyle name="Currency 2 12" xfId="15053"/>
    <cellStyle name="Currency 2 13" xfId="15057"/>
    <cellStyle name="Currency 2 14" xfId="15059"/>
    <cellStyle name="Currency 2 15" xfId="15060"/>
    <cellStyle name="Currency 2 16" xfId="15064"/>
    <cellStyle name="Currency 2 17" xfId="15067"/>
    <cellStyle name="Currency 2 18" xfId="15070"/>
    <cellStyle name="Currency 2 19" xfId="15113"/>
    <cellStyle name="Currency 2 2" xfId="15022"/>
    <cellStyle name="Currency 2 20" xfId="15156"/>
    <cellStyle name="Currency 2 21" xfId="15199"/>
    <cellStyle name="Currency 2 22" xfId="15242"/>
    <cellStyle name="Currency 2 23" xfId="15285"/>
    <cellStyle name="Currency 2 24" xfId="15328"/>
    <cellStyle name="Currency 2 25" xfId="15371"/>
    <cellStyle name="Currency 2 26" xfId="15414"/>
    <cellStyle name="Currency 2 27" xfId="15456"/>
    <cellStyle name="Currency 2 28" xfId="15500"/>
    <cellStyle name="Currency 2 29" xfId="15542"/>
    <cellStyle name="Currency 2 3" xfId="15026"/>
    <cellStyle name="Currency 2 30" xfId="15585"/>
    <cellStyle name="Currency 2 31" xfId="15628"/>
    <cellStyle name="Currency 2 32" xfId="15671"/>
    <cellStyle name="Currency 2 33" xfId="15714"/>
    <cellStyle name="Currency 2 34" xfId="15757"/>
    <cellStyle name="Currency 2 35" xfId="15800"/>
    <cellStyle name="Currency 2 36" xfId="15843"/>
    <cellStyle name="Currency 2 37" xfId="15885"/>
    <cellStyle name="Currency 2 4" xfId="15027"/>
    <cellStyle name="Currency 2 5" xfId="15031"/>
    <cellStyle name="Currency 2 6" xfId="15033"/>
    <cellStyle name="Currency 2 7" xfId="15037"/>
    <cellStyle name="Currency 2 8" xfId="15041"/>
    <cellStyle name="Currency 2 9" xfId="15044"/>
    <cellStyle name="Explanatory Text 10" xfId="1071"/>
    <cellStyle name="Explanatory Text 11" xfId="1350"/>
    <cellStyle name="Explanatory Text 12" xfId="1024"/>
    <cellStyle name="Explanatory Text 13" xfId="1384"/>
    <cellStyle name="Explanatory Text 14" xfId="1489"/>
    <cellStyle name="Explanatory Text 15" xfId="1535"/>
    <cellStyle name="Explanatory Text 16" xfId="4667"/>
    <cellStyle name="Explanatory Text 17" xfId="4735"/>
    <cellStyle name="Explanatory Text 18" xfId="4646"/>
    <cellStyle name="Explanatory Text 19" xfId="5017"/>
    <cellStyle name="Explanatory Text 19 2" xfId="15098"/>
    <cellStyle name="Explanatory Text 2" xfId="44"/>
    <cellStyle name="Explanatory Text 2 2" xfId="42478"/>
    <cellStyle name="Explanatory Text 20" xfId="15141"/>
    <cellStyle name="Explanatory Text 21" xfId="15184"/>
    <cellStyle name="Explanatory Text 22" xfId="15227"/>
    <cellStyle name="Explanatory Text 23" xfId="15270"/>
    <cellStyle name="Explanatory Text 24" xfId="15313"/>
    <cellStyle name="Explanatory Text 25" xfId="15356"/>
    <cellStyle name="Explanatory Text 26" xfId="15399"/>
    <cellStyle name="Explanatory Text 27" xfId="15442"/>
    <cellStyle name="Explanatory Text 28" xfId="15485"/>
    <cellStyle name="Explanatory Text 29" xfId="15528"/>
    <cellStyle name="Explanatory Text 3" xfId="146"/>
    <cellStyle name="Explanatory Text 30" xfId="15570"/>
    <cellStyle name="Explanatory Text 31" xfId="15613"/>
    <cellStyle name="Explanatory Text 32" xfId="15656"/>
    <cellStyle name="Explanatory Text 33" xfId="15699"/>
    <cellStyle name="Explanatory Text 34" xfId="15742"/>
    <cellStyle name="Explanatory Text 35" xfId="15785"/>
    <cellStyle name="Explanatory Text 36" xfId="15828"/>
    <cellStyle name="Explanatory Text 37" xfId="15871"/>
    <cellStyle name="Explanatory Text 38" xfId="43133"/>
    <cellStyle name="Explanatory Text 4" xfId="188"/>
    <cellStyle name="Explanatory Text 5" xfId="555"/>
    <cellStyle name="Explanatory Text 6" xfId="673"/>
    <cellStyle name="Explanatory Text 7" xfId="1015"/>
    <cellStyle name="Explanatory Text 8" xfId="591"/>
    <cellStyle name="Explanatory Text 9" xfId="1122"/>
    <cellStyle name="Good 10" xfId="1173"/>
    <cellStyle name="Good 11" xfId="1231"/>
    <cellStyle name="Good 12" xfId="1069"/>
    <cellStyle name="Good 13" xfId="1395"/>
    <cellStyle name="Good 14" xfId="1490"/>
    <cellStyle name="Good 15" xfId="2352"/>
    <cellStyle name="Good 16" xfId="4618"/>
    <cellStyle name="Good 17" xfId="4880"/>
    <cellStyle name="Good 18" xfId="4864"/>
    <cellStyle name="Good 19" xfId="5018"/>
    <cellStyle name="Good 19 2" xfId="15099"/>
    <cellStyle name="Good 2" xfId="45"/>
    <cellStyle name="Good 2 2" xfId="42479"/>
    <cellStyle name="Good 20" xfId="15142"/>
    <cellStyle name="Good 21" xfId="15185"/>
    <cellStyle name="Good 22" xfId="15228"/>
    <cellStyle name="Good 23" xfId="15271"/>
    <cellStyle name="Good 24" xfId="15314"/>
    <cellStyle name="Good 25" xfId="15357"/>
    <cellStyle name="Good 26" xfId="15400"/>
    <cellStyle name="Good 27" xfId="15443"/>
    <cellStyle name="Good 28" xfId="15486"/>
    <cellStyle name="Good 29" xfId="15529"/>
    <cellStyle name="Good 3" xfId="147"/>
    <cellStyle name="Good 30" xfId="15571"/>
    <cellStyle name="Good 31" xfId="15614"/>
    <cellStyle name="Good 32" xfId="15657"/>
    <cellStyle name="Good 33" xfId="15700"/>
    <cellStyle name="Good 34" xfId="15743"/>
    <cellStyle name="Good 35" xfId="15786"/>
    <cellStyle name="Good 36" xfId="15829"/>
    <cellStyle name="Good 37" xfId="15872"/>
    <cellStyle name="Good 38" xfId="43134"/>
    <cellStyle name="Good 4" xfId="187"/>
    <cellStyle name="Good 5" xfId="556"/>
    <cellStyle name="Good 6" xfId="597"/>
    <cellStyle name="Good 7" xfId="1088"/>
    <cellStyle name="Good 8" xfId="1050"/>
    <cellStyle name="Good 9" xfId="986"/>
    <cellStyle name="Heading 1 10" xfId="1338"/>
    <cellStyle name="Heading 1 11" xfId="1404"/>
    <cellStyle name="Heading 1 12" xfId="1418"/>
    <cellStyle name="Heading 1 13" xfId="1448"/>
    <cellStyle name="Heading 1 14" xfId="1491"/>
    <cellStyle name="Heading 1 15" xfId="2346"/>
    <cellStyle name="Heading 1 16" xfId="4658"/>
    <cellStyle name="Heading 1 17" xfId="4952"/>
    <cellStyle name="Heading 1 18" xfId="4968"/>
    <cellStyle name="Heading 1 19" xfId="5019"/>
    <cellStyle name="Heading 1 19 2" xfId="15100"/>
    <cellStyle name="Heading 1 2" xfId="46"/>
    <cellStyle name="Heading 1 2 2" xfId="42480"/>
    <cellStyle name="Heading 1 20" xfId="15143"/>
    <cellStyle name="Heading 1 21" xfId="15186"/>
    <cellStyle name="Heading 1 22" xfId="15229"/>
    <cellStyle name="Heading 1 23" xfId="15272"/>
    <cellStyle name="Heading 1 24" xfId="15315"/>
    <cellStyle name="Heading 1 25" xfId="15358"/>
    <cellStyle name="Heading 1 26" xfId="15401"/>
    <cellStyle name="Heading 1 27" xfId="15444"/>
    <cellStyle name="Heading 1 28" xfId="15487"/>
    <cellStyle name="Heading 1 29" xfId="15530"/>
    <cellStyle name="Heading 1 3" xfId="148"/>
    <cellStyle name="Heading 1 30" xfId="15572"/>
    <cellStyle name="Heading 1 31" xfId="15615"/>
    <cellStyle name="Heading 1 32" xfId="15658"/>
    <cellStyle name="Heading 1 33" xfId="15701"/>
    <cellStyle name="Heading 1 34" xfId="15744"/>
    <cellStyle name="Heading 1 35" xfId="15787"/>
    <cellStyle name="Heading 1 36" xfId="15830"/>
    <cellStyle name="Heading 1 37" xfId="15873"/>
    <cellStyle name="Heading 1 38" xfId="43135"/>
    <cellStyle name="Heading 1 4" xfId="201"/>
    <cellStyle name="Heading 1 5" xfId="557"/>
    <cellStyle name="Heading 1 6" xfId="698"/>
    <cellStyle name="Heading 1 7" xfId="1177"/>
    <cellStyle name="Heading 1 8" xfId="1235"/>
    <cellStyle name="Heading 1 9" xfId="1287"/>
    <cellStyle name="Heading 2 10" xfId="938"/>
    <cellStyle name="Heading 2 11" xfId="1399"/>
    <cellStyle name="Heading 2 12" xfId="943"/>
    <cellStyle name="Heading 2 13" xfId="1208"/>
    <cellStyle name="Heading 2 14" xfId="1492"/>
    <cellStyle name="Heading 2 15" xfId="2256"/>
    <cellStyle name="Heading 2 16" xfId="1855"/>
    <cellStyle name="Heading 2 17" xfId="4892"/>
    <cellStyle name="Heading 2 18" xfId="2274"/>
    <cellStyle name="Heading 2 19" xfId="5020"/>
    <cellStyle name="Heading 2 19 2" xfId="15101"/>
    <cellStyle name="Heading 2 2" xfId="47"/>
    <cellStyle name="Heading 2 2 2" xfId="42481"/>
    <cellStyle name="Heading 2 20" xfId="15144"/>
    <cellStyle name="Heading 2 21" xfId="15187"/>
    <cellStyle name="Heading 2 22" xfId="15230"/>
    <cellStyle name="Heading 2 23" xfId="15273"/>
    <cellStyle name="Heading 2 24" xfId="15316"/>
    <cellStyle name="Heading 2 25" xfId="15359"/>
    <cellStyle name="Heading 2 26" xfId="15402"/>
    <cellStyle name="Heading 2 27" xfId="15445"/>
    <cellStyle name="Heading 2 28" xfId="15488"/>
    <cellStyle name="Heading 2 29" xfId="15531"/>
    <cellStyle name="Heading 2 3" xfId="149"/>
    <cellStyle name="Heading 2 30" xfId="15573"/>
    <cellStyle name="Heading 2 31" xfId="15616"/>
    <cellStyle name="Heading 2 32" xfId="15659"/>
    <cellStyle name="Heading 2 33" xfId="15702"/>
    <cellStyle name="Heading 2 34" xfId="15745"/>
    <cellStyle name="Heading 2 35" xfId="15788"/>
    <cellStyle name="Heading 2 36" xfId="15831"/>
    <cellStyle name="Heading 2 37" xfId="15874"/>
    <cellStyle name="Heading 2 38" xfId="43136"/>
    <cellStyle name="Heading 2 4" xfId="174"/>
    <cellStyle name="Heading 2 5" xfId="558"/>
    <cellStyle name="Heading 2 6" xfId="609"/>
    <cellStyle name="Heading 2 7" xfId="590"/>
    <cellStyle name="Heading 2 8" xfId="1087"/>
    <cellStyle name="Heading 2 9" xfId="962"/>
    <cellStyle name="Heading 3 10" xfId="613"/>
    <cellStyle name="Heading 3 11" xfId="1391"/>
    <cellStyle name="Heading 3 12" xfId="1325"/>
    <cellStyle name="Heading 3 13" xfId="1403"/>
    <cellStyle name="Heading 3 14" xfId="1493"/>
    <cellStyle name="Heading 3 15" xfId="2324"/>
    <cellStyle name="Heading 3 16" xfId="4598"/>
    <cellStyle name="Heading 3 17" xfId="1620"/>
    <cellStyle name="Heading 3 18" xfId="4797"/>
    <cellStyle name="Heading 3 19" xfId="5021"/>
    <cellStyle name="Heading 3 19 2" xfId="15102"/>
    <cellStyle name="Heading 3 2" xfId="48"/>
    <cellStyle name="Heading 3 2 2" xfId="42482"/>
    <cellStyle name="Heading 3 20" xfId="15145"/>
    <cellStyle name="Heading 3 21" xfId="15188"/>
    <cellStyle name="Heading 3 22" xfId="15231"/>
    <cellStyle name="Heading 3 23" xfId="15274"/>
    <cellStyle name="Heading 3 24" xfId="15317"/>
    <cellStyle name="Heading 3 25" xfId="15360"/>
    <cellStyle name="Heading 3 26" xfId="15403"/>
    <cellStyle name="Heading 3 27" xfId="15446"/>
    <cellStyle name="Heading 3 28" xfId="15489"/>
    <cellStyle name="Heading 3 29" xfId="15532"/>
    <cellStyle name="Heading 3 3" xfId="150"/>
    <cellStyle name="Heading 3 30" xfId="15574"/>
    <cellStyle name="Heading 3 31" xfId="15617"/>
    <cellStyle name="Heading 3 32" xfId="15660"/>
    <cellStyle name="Heading 3 33" xfId="15703"/>
    <cellStyle name="Heading 3 34" xfId="15746"/>
    <cellStyle name="Heading 3 35" xfId="15789"/>
    <cellStyle name="Heading 3 36" xfId="15832"/>
    <cellStyle name="Heading 3 37" xfId="15875"/>
    <cellStyle name="Heading 3 38" xfId="43137"/>
    <cellStyle name="Heading 3 4" xfId="173"/>
    <cellStyle name="Heading 3 5" xfId="559"/>
    <cellStyle name="Heading 3 6" xfId="596"/>
    <cellStyle name="Heading 3 7" xfId="1107"/>
    <cellStyle name="Heading 3 8" xfId="1029"/>
    <cellStyle name="Heading 3 9" xfId="1014"/>
    <cellStyle name="Heading 4 10" xfId="907"/>
    <cellStyle name="Heading 4 11" xfId="1383"/>
    <cellStyle name="Heading 4 12" xfId="1129"/>
    <cellStyle name="Heading 4 13" xfId="1409"/>
    <cellStyle name="Heading 4 14" xfId="1494"/>
    <cellStyle name="Heading 4 15" xfId="1833"/>
    <cellStyle name="Heading 4 16" xfId="4617"/>
    <cellStyle name="Heading 4 17" xfId="4613"/>
    <cellStyle name="Heading 4 18" xfId="4973"/>
    <cellStyle name="Heading 4 19" xfId="5022"/>
    <cellStyle name="Heading 4 19 2" xfId="15103"/>
    <cellStyle name="Heading 4 2" xfId="49"/>
    <cellStyle name="Heading 4 2 2" xfId="42483"/>
    <cellStyle name="Heading 4 20" xfId="15146"/>
    <cellStyle name="Heading 4 21" xfId="15189"/>
    <cellStyle name="Heading 4 22" xfId="15232"/>
    <cellStyle name="Heading 4 23" xfId="15275"/>
    <cellStyle name="Heading 4 24" xfId="15318"/>
    <cellStyle name="Heading 4 25" xfId="15361"/>
    <cellStyle name="Heading 4 26" xfId="15404"/>
    <cellStyle name="Heading 4 27" xfId="15447"/>
    <cellStyle name="Heading 4 28" xfId="15490"/>
    <cellStyle name="Heading 4 29" xfId="15533"/>
    <cellStyle name="Heading 4 3" xfId="151"/>
    <cellStyle name="Heading 4 30" xfId="15575"/>
    <cellStyle name="Heading 4 31" xfId="15618"/>
    <cellStyle name="Heading 4 32" xfId="15661"/>
    <cellStyle name="Heading 4 33" xfId="15704"/>
    <cellStyle name="Heading 4 34" xfId="15747"/>
    <cellStyle name="Heading 4 35" xfId="15790"/>
    <cellStyle name="Heading 4 36" xfId="15833"/>
    <cellStyle name="Heading 4 37" xfId="15876"/>
    <cellStyle name="Heading 4 38" xfId="43138"/>
    <cellStyle name="Heading 4 4" xfId="172"/>
    <cellStyle name="Heading 4 5" xfId="560"/>
    <cellStyle name="Heading 4 6" xfId="700"/>
    <cellStyle name="Heading 4 7" xfId="1086"/>
    <cellStyle name="Heading 4 8" xfId="1036"/>
    <cellStyle name="Heading 4 9" xfId="999"/>
    <cellStyle name="Hyperlink" xfId="43147" builtinId="8"/>
    <cellStyle name="Hyperlink 2" xfId="42416"/>
    <cellStyle name="Input 10" xfId="1213"/>
    <cellStyle name="Input 11" xfId="1374"/>
    <cellStyle name="Input 12" xfId="1025"/>
    <cellStyle name="Input 13" xfId="1378"/>
    <cellStyle name="Input 14" xfId="1495"/>
    <cellStyle name="Input 15" xfId="2223"/>
    <cellStyle name="Input 16" xfId="4591"/>
    <cellStyle name="Input 17" xfId="4941"/>
    <cellStyle name="Input 18" xfId="1588"/>
    <cellStyle name="Input 19" xfId="5023"/>
    <cellStyle name="Input 19 2" xfId="15104"/>
    <cellStyle name="Input 2" xfId="50"/>
    <cellStyle name="Input 2 2" xfId="42484"/>
    <cellStyle name="Input 20" xfId="15147"/>
    <cellStyle name="Input 21" xfId="15190"/>
    <cellStyle name="Input 22" xfId="15233"/>
    <cellStyle name="Input 23" xfId="15276"/>
    <cellStyle name="Input 24" xfId="15319"/>
    <cellStyle name="Input 25" xfId="15362"/>
    <cellStyle name="Input 26" xfId="15405"/>
    <cellStyle name="Input 27" xfId="15448"/>
    <cellStyle name="Input 28" xfId="15491"/>
    <cellStyle name="Input 29" xfId="15534"/>
    <cellStyle name="Input 3" xfId="152"/>
    <cellStyle name="Input 30" xfId="15576"/>
    <cellStyle name="Input 31" xfId="15619"/>
    <cellStyle name="Input 32" xfId="15662"/>
    <cellStyle name="Input 33" xfId="15705"/>
    <cellStyle name="Input 34" xfId="15748"/>
    <cellStyle name="Input 35" xfId="15791"/>
    <cellStyle name="Input 36" xfId="15834"/>
    <cellStyle name="Input 37" xfId="15877"/>
    <cellStyle name="Input 38" xfId="43139"/>
    <cellStyle name="Input 4" xfId="170"/>
    <cellStyle name="Input 5" xfId="561"/>
    <cellStyle name="Input 6" xfId="623"/>
    <cellStyle name="Input 7" xfId="974"/>
    <cellStyle name="Input 8" xfId="911"/>
    <cellStyle name="Input 9" xfId="904"/>
    <cellStyle name="Linked Cell 10" xfId="1146"/>
    <cellStyle name="Linked Cell 11" xfId="1176"/>
    <cellStyle name="Linked Cell 12" xfId="1360"/>
    <cellStyle name="Linked Cell 13" xfId="1171"/>
    <cellStyle name="Linked Cell 14" xfId="1496"/>
    <cellStyle name="Linked Cell 15" xfId="2249"/>
    <cellStyle name="Linked Cell 16" xfId="1587"/>
    <cellStyle name="Linked Cell 17" xfId="1578"/>
    <cellStyle name="Linked Cell 18" xfId="4842"/>
    <cellStyle name="Linked Cell 19" xfId="5024"/>
    <cellStyle name="Linked Cell 19 2" xfId="15105"/>
    <cellStyle name="Linked Cell 2" xfId="51"/>
    <cellStyle name="Linked Cell 2 2" xfId="42485"/>
    <cellStyle name="Linked Cell 20" xfId="15148"/>
    <cellStyle name="Linked Cell 21" xfId="15191"/>
    <cellStyle name="Linked Cell 22" xfId="15234"/>
    <cellStyle name="Linked Cell 23" xfId="15277"/>
    <cellStyle name="Linked Cell 24" xfId="15320"/>
    <cellStyle name="Linked Cell 25" xfId="15363"/>
    <cellStyle name="Linked Cell 26" xfId="15406"/>
    <cellStyle name="Linked Cell 27" xfId="15449"/>
    <cellStyle name="Linked Cell 28" xfId="15492"/>
    <cellStyle name="Linked Cell 29" xfId="15535"/>
    <cellStyle name="Linked Cell 3" xfId="153"/>
    <cellStyle name="Linked Cell 30" xfId="15577"/>
    <cellStyle name="Linked Cell 31" xfId="15620"/>
    <cellStyle name="Linked Cell 32" xfId="15663"/>
    <cellStyle name="Linked Cell 33" xfId="15706"/>
    <cellStyle name="Linked Cell 34" xfId="15749"/>
    <cellStyle name="Linked Cell 35" xfId="15792"/>
    <cellStyle name="Linked Cell 36" xfId="15835"/>
    <cellStyle name="Linked Cell 37" xfId="15878"/>
    <cellStyle name="Linked Cell 38" xfId="43140"/>
    <cellStyle name="Linked Cell 4" xfId="168"/>
    <cellStyle name="Linked Cell 5" xfId="562"/>
    <cellStyle name="Linked Cell 6" xfId="595"/>
    <cellStyle name="Linked Cell 7" xfId="929"/>
    <cellStyle name="Linked Cell 8" xfId="937"/>
    <cellStyle name="Linked Cell 9" xfId="587"/>
    <cellStyle name="Neutral 10" xfId="1283"/>
    <cellStyle name="Neutral 11" xfId="1249"/>
    <cellStyle name="Neutral 12" xfId="1153"/>
    <cellStyle name="Neutral 13" xfId="1417"/>
    <cellStyle name="Neutral 14" xfId="1497"/>
    <cellStyle name="Neutral 15" xfId="2206"/>
    <cellStyle name="Neutral 16" xfId="2220"/>
    <cellStyle name="Neutral 17" xfId="1590"/>
    <cellStyle name="Neutral 18" xfId="4977"/>
    <cellStyle name="Neutral 19" xfId="5025"/>
    <cellStyle name="Neutral 19 2" xfId="15106"/>
    <cellStyle name="Neutral 2" xfId="52"/>
    <cellStyle name="Neutral 2 2" xfId="42486"/>
    <cellStyle name="Neutral 20" xfId="15149"/>
    <cellStyle name="Neutral 21" xfId="15192"/>
    <cellStyle name="Neutral 22" xfId="15235"/>
    <cellStyle name="Neutral 23" xfId="15278"/>
    <cellStyle name="Neutral 24" xfId="15321"/>
    <cellStyle name="Neutral 25" xfId="15364"/>
    <cellStyle name="Neutral 26" xfId="15407"/>
    <cellStyle name="Neutral 27" xfId="15450"/>
    <cellStyle name="Neutral 28" xfId="15493"/>
    <cellStyle name="Neutral 29" xfId="15536"/>
    <cellStyle name="Neutral 3" xfId="154"/>
    <cellStyle name="Neutral 30" xfId="15578"/>
    <cellStyle name="Neutral 31" xfId="15621"/>
    <cellStyle name="Neutral 32" xfId="15664"/>
    <cellStyle name="Neutral 33" xfId="15707"/>
    <cellStyle name="Neutral 34" xfId="15750"/>
    <cellStyle name="Neutral 35" xfId="15793"/>
    <cellStyle name="Neutral 36" xfId="15836"/>
    <cellStyle name="Neutral 37" xfId="15879"/>
    <cellStyle name="Neutral 38" xfId="43141"/>
    <cellStyle name="Neutral 4" xfId="166"/>
    <cellStyle name="Neutral 5" xfId="563"/>
    <cellStyle name="Neutral 6" xfId="683"/>
    <cellStyle name="Neutral 7" xfId="925"/>
    <cellStyle name="Neutral 8" xfId="1172"/>
    <cellStyle name="Neutral 9" xfId="1232"/>
    <cellStyle name="Normal" xfId="0" builtinId="0"/>
    <cellStyle name="Normal 10" xfId="72"/>
    <cellStyle name="Normal 10 10" xfId="873"/>
    <cellStyle name="Normal 10 10 10" xfId="4008"/>
    <cellStyle name="Normal 10 10 10 2" xfId="8625"/>
    <cellStyle name="Normal 10 10 10 2 2" xfId="23899"/>
    <cellStyle name="Normal 10 10 10 2 3" xfId="36242"/>
    <cellStyle name="Normal 10 10 10 3" xfId="11766"/>
    <cellStyle name="Normal 10 10 10 3 2" xfId="26991"/>
    <cellStyle name="Normal 10 10 10 3 3" xfId="39277"/>
    <cellStyle name="Normal 10 10 10 4" xfId="14459"/>
    <cellStyle name="Normal 10 10 10 4 2" xfId="29646"/>
    <cellStyle name="Normal 10 10 10 4 3" xfId="41877"/>
    <cellStyle name="Normal 10 10 10 5" xfId="19425"/>
    <cellStyle name="Normal 10 10 10 6" xfId="31982"/>
    <cellStyle name="Normal 10 10 11" xfId="5934"/>
    <cellStyle name="Normal 10 10 11 2" xfId="21214"/>
    <cellStyle name="Normal 10 10 11 3" xfId="33562"/>
    <cellStyle name="Normal 10 10 12" xfId="6269"/>
    <cellStyle name="Normal 10 10 12 2" xfId="21547"/>
    <cellStyle name="Normal 10 10 12 3" xfId="33893"/>
    <cellStyle name="Normal 10 10 13" xfId="9297"/>
    <cellStyle name="Normal 10 10 13 2" xfId="24569"/>
    <cellStyle name="Normal 10 10 13 3" xfId="36909"/>
    <cellStyle name="Normal 10 10 14" xfId="16617"/>
    <cellStyle name="Normal 10 10 15" xfId="17207"/>
    <cellStyle name="Normal 10 10 2" xfId="2178"/>
    <cellStyle name="Normal 10 10 2 2" xfId="6958"/>
    <cellStyle name="Normal 10 10 2 2 2" xfId="22235"/>
    <cellStyle name="Normal 10 10 2 2 3" xfId="34579"/>
    <cellStyle name="Normal 10 10 2 3" xfId="10059"/>
    <cellStyle name="Normal 10 10 2 3 2" xfId="25302"/>
    <cellStyle name="Normal 10 10 2 3 3" xfId="37607"/>
    <cellStyle name="Normal 10 10 2 4" xfId="12929"/>
    <cellStyle name="Normal 10 10 2 4 2" xfId="28127"/>
    <cellStyle name="Normal 10 10 2 4 3" xfId="40378"/>
    <cellStyle name="Normal 10 10 2 5" xfId="17705"/>
    <cellStyle name="Normal 10 10 2 6" xfId="30479"/>
    <cellStyle name="Normal 10 10 3" xfId="2961"/>
    <cellStyle name="Normal 10 10 3 2" xfId="7605"/>
    <cellStyle name="Normal 10 10 3 2 2" xfId="22882"/>
    <cellStyle name="Normal 10 10 3 2 3" xfId="35225"/>
    <cellStyle name="Normal 10 10 3 3" xfId="10757"/>
    <cellStyle name="Normal 10 10 3 3 2" xfId="25985"/>
    <cellStyle name="Normal 10 10 3 3 3" xfId="38276"/>
    <cellStyle name="Normal 10 10 3 4" xfId="13515"/>
    <cellStyle name="Normal 10 10 3 4 2" xfId="28702"/>
    <cellStyle name="Normal 10 10 3 4 3" xfId="40936"/>
    <cellStyle name="Normal 10 10 3 5" xfId="18416"/>
    <cellStyle name="Normal 10 10 3 6" xfId="31039"/>
    <cellStyle name="Normal 10 10 4" xfId="2695"/>
    <cellStyle name="Normal 10 10 4 2" xfId="7343"/>
    <cellStyle name="Normal 10 10 4 2 2" xfId="22620"/>
    <cellStyle name="Normal 10 10 4 2 3" xfId="34964"/>
    <cellStyle name="Normal 10 10 4 3" xfId="10496"/>
    <cellStyle name="Normal 10 10 4 3 2" xfId="25724"/>
    <cellStyle name="Normal 10 10 4 3 3" xfId="38015"/>
    <cellStyle name="Normal 10 10 4 4" xfId="13272"/>
    <cellStyle name="Normal 10 10 4 4 2" xfId="28459"/>
    <cellStyle name="Normal 10 10 4 4 3" xfId="40693"/>
    <cellStyle name="Normal 10 10 4 5" xfId="18158"/>
    <cellStyle name="Normal 10 10 4 6" xfId="30795"/>
    <cellStyle name="Normal 10 10 5" xfId="3634"/>
    <cellStyle name="Normal 10 10 5 2" xfId="8262"/>
    <cellStyle name="Normal 10 10 5 2 2" xfId="23538"/>
    <cellStyle name="Normal 10 10 5 2 3" xfId="35881"/>
    <cellStyle name="Normal 10 10 5 3" xfId="11408"/>
    <cellStyle name="Normal 10 10 5 3 2" xfId="26634"/>
    <cellStyle name="Normal 10 10 5 3 3" xfId="38920"/>
    <cellStyle name="Normal 10 10 5 4" xfId="14123"/>
    <cellStyle name="Normal 10 10 5 4 2" xfId="29310"/>
    <cellStyle name="Normal 10 10 5 4 3" xfId="41542"/>
    <cellStyle name="Normal 10 10 5 5" xfId="19068"/>
    <cellStyle name="Normal 10 10 5 6" xfId="31647"/>
    <cellStyle name="Normal 10 10 6" xfId="2619"/>
    <cellStyle name="Normal 10 10 6 2" xfId="7270"/>
    <cellStyle name="Normal 10 10 6 2 2" xfId="22547"/>
    <cellStyle name="Normal 10 10 6 2 3" xfId="34891"/>
    <cellStyle name="Normal 10 10 6 3" xfId="10424"/>
    <cellStyle name="Normal 10 10 6 3 2" xfId="25654"/>
    <cellStyle name="Normal 10 10 6 3 3" xfId="37947"/>
    <cellStyle name="Normal 10 10 6 4" xfId="13205"/>
    <cellStyle name="Normal 10 10 6 4 2" xfId="28394"/>
    <cellStyle name="Normal 10 10 6 4 3" xfId="40631"/>
    <cellStyle name="Normal 10 10 6 5" xfId="18086"/>
    <cellStyle name="Normal 10 10 6 6" xfId="30729"/>
    <cellStyle name="Normal 10 10 7" xfId="3129"/>
    <cellStyle name="Normal 10 10 7 2" xfId="7770"/>
    <cellStyle name="Normal 10 10 7 2 2" xfId="23047"/>
    <cellStyle name="Normal 10 10 7 2 3" xfId="35390"/>
    <cellStyle name="Normal 10 10 7 3" xfId="10922"/>
    <cellStyle name="Normal 10 10 7 3 2" xfId="26149"/>
    <cellStyle name="Normal 10 10 7 3 3" xfId="38437"/>
    <cellStyle name="Normal 10 10 7 4" xfId="13669"/>
    <cellStyle name="Normal 10 10 7 4 2" xfId="28856"/>
    <cellStyle name="Normal 10 10 7 4 3" xfId="41089"/>
    <cellStyle name="Normal 10 10 7 5" xfId="18578"/>
    <cellStyle name="Normal 10 10 7 6" xfId="31193"/>
    <cellStyle name="Normal 10 10 8" xfId="3345"/>
    <cellStyle name="Normal 10 10 8 2" xfId="7981"/>
    <cellStyle name="Normal 10 10 8 2 2" xfId="23257"/>
    <cellStyle name="Normal 10 10 8 2 3" xfId="35600"/>
    <cellStyle name="Normal 10 10 8 3" xfId="11128"/>
    <cellStyle name="Normal 10 10 8 3 2" xfId="26354"/>
    <cellStyle name="Normal 10 10 8 3 3" xfId="38642"/>
    <cellStyle name="Normal 10 10 8 4" xfId="13862"/>
    <cellStyle name="Normal 10 10 8 4 2" xfId="29049"/>
    <cellStyle name="Normal 10 10 8 4 3" xfId="41282"/>
    <cellStyle name="Normal 10 10 8 5" xfId="18785"/>
    <cellStyle name="Normal 10 10 8 6" xfId="31386"/>
    <cellStyle name="Normal 10 10 9" xfId="3774"/>
    <cellStyle name="Normal 10 10 9 2" xfId="8400"/>
    <cellStyle name="Normal 10 10 9 2 2" xfId="23674"/>
    <cellStyle name="Normal 10 10 9 2 3" xfId="36017"/>
    <cellStyle name="Normal 10 10 9 3" xfId="11542"/>
    <cellStyle name="Normal 10 10 9 3 2" xfId="26767"/>
    <cellStyle name="Normal 10 10 9 3 3" xfId="39053"/>
    <cellStyle name="Normal 10 10 9 4" xfId="14252"/>
    <cellStyle name="Normal 10 10 9 4 2" xfId="29439"/>
    <cellStyle name="Normal 10 10 9 4 3" xfId="41670"/>
    <cellStyle name="Normal 10 10 9 5" xfId="19203"/>
    <cellStyle name="Normal 10 10 9 6" xfId="31775"/>
    <cellStyle name="Normal 10 11" xfId="1704"/>
    <cellStyle name="Normal 10 11 2" xfId="6550"/>
    <cellStyle name="Normal 10 11 2 2" xfId="21827"/>
    <cellStyle name="Normal 10 11 2 3" xfId="34172"/>
    <cellStyle name="Normal 10 11 3" xfId="9623"/>
    <cellStyle name="Normal 10 11 3 2" xfId="24886"/>
    <cellStyle name="Normal 10 11 3 3" xfId="37206"/>
    <cellStyle name="Normal 10 11 4" xfId="9428"/>
    <cellStyle name="Normal 10 11 4 2" xfId="24696"/>
    <cellStyle name="Normal 10 11 4 3" xfId="37027"/>
    <cellStyle name="Normal 10 11 5" xfId="17248"/>
    <cellStyle name="Normal 10 11 6" xfId="30623"/>
    <cellStyle name="Normal 10 12" xfId="1687"/>
    <cellStyle name="Normal 10 12 2" xfId="6533"/>
    <cellStyle name="Normal 10 12 2 2" xfId="21810"/>
    <cellStyle name="Normal 10 12 2 3" xfId="34155"/>
    <cellStyle name="Normal 10 12 3" xfId="9606"/>
    <cellStyle name="Normal 10 12 3 2" xfId="24869"/>
    <cellStyle name="Normal 10 12 3 3" xfId="37189"/>
    <cellStyle name="Normal 10 12 4" xfId="5183"/>
    <cellStyle name="Normal 10 12 4 2" xfId="20464"/>
    <cellStyle name="Normal 10 12 4 3" xfId="32819"/>
    <cellStyle name="Normal 10 12 5" xfId="17231"/>
    <cellStyle name="Normal 10 12 6" xfId="20211"/>
    <cellStyle name="Normal 10 13" xfId="3267"/>
    <cellStyle name="Normal 10 13 2" xfId="7907"/>
    <cellStyle name="Normal 10 13 2 2" xfId="23183"/>
    <cellStyle name="Normal 10 13 2 3" xfId="35526"/>
    <cellStyle name="Normal 10 13 3" xfId="11055"/>
    <cellStyle name="Normal 10 13 3 2" xfId="26281"/>
    <cellStyle name="Normal 10 13 3 3" xfId="38569"/>
    <cellStyle name="Normal 10 13 4" xfId="13795"/>
    <cellStyle name="Normal 10 13 4 2" xfId="28982"/>
    <cellStyle name="Normal 10 13 4 3" xfId="41215"/>
    <cellStyle name="Normal 10 13 5" xfId="18709"/>
    <cellStyle name="Normal 10 13 6" xfId="31319"/>
    <cellStyle name="Normal 10 14" xfId="3519"/>
    <cellStyle name="Normal 10 14 2" xfId="8149"/>
    <cellStyle name="Normal 10 14 2 2" xfId="23425"/>
    <cellStyle name="Normal 10 14 2 3" xfId="35768"/>
    <cellStyle name="Normal 10 14 3" xfId="11294"/>
    <cellStyle name="Normal 10 14 3 2" xfId="26520"/>
    <cellStyle name="Normal 10 14 3 3" xfId="38807"/>
    <cellStyle name="Normal 10 14 4" xfId="14016"/>
    <cellStyle name="Normal 10 14 4 2" xfId="29203"/>
    <cellStyle name="Normal 10 14 4 3" xfId="41435"/>
    <cellStyle name="Normal 10 14 5" xfId="18956"/>
    <cellStyle name="Normal 10 14 6" xfId="31539"/>
    <cellStyle name="Normal 10 15" xfId="3779"/>
    <cellStyle name="Normal 10 15 2" xfId="8405"/>
    <cellStyle name="Normal 10 15 2 2" xfId="23679"/>
    <cellStyle name="Normal 10 15 2 3" xfId="36022"/>
    <cellStyle name="Normal 10 15 3" xfId="11547"/>
    <cellStyle name="Normal 10 15 3 2" xfId="26772"/>
    <cellStyle name="Normal 10 15 3 3" xfId="39058"/>
    <cellStyle name="Normal 10 15 4" xfId="14257"/>
    <cellStyle name="Normal 10 15 4 2" xfId="29444"/>
    <cellStyle name="Normal 10 15 4 3" xfId="41675"/>
    <cellStyle name="Normal 10 15 5" xfId="19208"/>
    <cellStyle name="Normal 10 15 6" xfId="31780"/>
    <cellStyle name="Normal 10 16" xfId="4013"/>
    <cellStyle name="Normal 10 16 2" xfId="8630"/>
    <cellStyle name="Normal 10 16 2 2" xfId="23904"/>
    <cellStyle name="Normal 10 16 2 3" xfId="36247"/>
    <cellStyle name="Normal 10 16 3" xfId="11771"/>
    <cellStyle name="Normal 10 16 3 2" xfId="26996"/>
    <cellStyle name="Normal 10 16 3 3" xfId="39282"/>
    <cellStyle name="Normal 10 16 4" xfId="14464"/>
    <cellStyle name="Normal 10 16 4 2" xfId="29651"/>
    <cellStyle name="Normal 10 16 4 3" xfId="41882"/>
    <cellStyle name="Normal 10 16 5" xfId="19430"/>
    <cellStyle name="Normal 10 16 6" xfId="31987"/>
    <cellStyle name="Normal 10 17" xfId="4222"/>
    <cellStyle name="Normal 10 17 2" xfId="8833"/>
    <cellStyle name="Normal 10 17 2 2" xfId="24107"/>
    <cellStyle name="Normal 10 17 2 3" xfId="36450"/>
    <cellStyle name="Normal 10 17 3" xfId="11971"/>
    <cellStyle name="Normal 10 17 3 2" xfId="27196"/>
    <cellStyle name="Normal 10 17 3 3" xfId="39481"/>
    <cellStyle name="Normal 10 17 4" xfId="14650"/>
    <cellStyle name="Normal 10 17 4 2" xfId="29837"/>
    <cellStyle name="Normal 10 17 4 3" xfId="42067"/>
    <cellStyle name="Normal 10 17 5" xfId="19628"/>
    <cellStyle name="Normal 10 17 6" xfId="32172"/>
    <cellStyle name="Normal 10 18" xfId="4401"/>
    <cellStyle name="Normal 10 18 2" xfId="9008"/>
    <cellStyle name="Normal 10 18 2 2" xfId="24282"/>
    <cellStyle name="Normal 10 18 2 3" xfId="36624"/>
    <cellStyle name="Normal 10 18 3" xfId="12140"/>
    <cellStyle name="Normal 10 18 3 2" xfId="27365"/>
    <cellStyle name="Normal 10 18 3 3" xfId="39649"/>
    <cellStyle name="Normal 10 18 4" xfId="14809"/>
    <cellStyle name="Normal 10 18 4 2" xfId="29996"/>
    <cellStyle name="Normal 10 18 4 3" xfId="42226"/>
    <cellStyle name="Normal 10 18 5" xfId="19798"/>
    <cellStyle name="Normal 10 18 6" xfId="32330"/>
    <cellStyle name="Normal 10 19" xfId="4531"/>
    <cellStyle name="Normal 10 19 2" xfId="9137"/>
    <cellStyle name="Normal 10 19 2 2" xfId="24411"/>
    <cellStyle name="Normal 10 19 2 3" xfId="36753"/>
    <cellStyle name="Normal 10 19 3" xfId="12262"/>
    <cellStyle name="Normal 10 19 3 2" xfId="27487"/>
    <cellStyle name="Normal 10 19 3 3" xfId="39771"/>
    <cellStyle name="Normal 10 19 4" xfId="14925"/>
    <cellStyle name="Normal 10 19 4 2" xfId="30112"/>
    <cellStyle name="Normal 10 19 4 3" xfId="42342"/>
    <cellStyle name="Normal 10 19 5" xfId="19925"/>
    <cellStyle name="Normal 10 19 6" xfId="32446"/>
    <cellStyle name="Normal 10 2" xfId="213"/>
    <cellStyle name="Normal 10 2 10" xfId="1028"/>
    <cellStyle name="Normal 10 2 10 2" xfId="6069"/>
    <cellStyle name="Normal 10 2 10 2 2" xfId="21348"/>
    <cellStyle name="Normal 10 2 10 2 3" xfId="33696"/>
    <cellStyle name="Normal 10 2 10 3" xfId="6147"/>
    <cellStyle name="Normal 10 2 10 3 2" xfId="21425"/>
    <cellStyle name="Normal 10 2 10 3 3" xfId="33772"/>
    <cellStyle name="Normal 10 2 10 4" xfId="12337"/>
    <cellStyle name="Normal 10 2 10 4 2" xfId="27562"/>
    <cellStyle name="Normal 10 2 10 4 3" xfId="39845"/>
    <cellStyle name="Normal 10 2 10 5" xfId="16735"/>
    <cellStyle name="Normal 10 2 10 6" xfId="16747"/>
    <cellStyle name="Normal 10 2 11" xfId="1544"/>
    <cellStyle name="Normal 10 2 11 10" xfId="17842"/>
    <cellStyle name="Normal 10 2 11 2" xfId="2354"/>
    <cellStyle name="Normal 10 2 11 2 2" xfId="6441"/>
    <cellStyle name="Normal 10 2 11 2 2 2" xfId="7013"/>
    <cellStyle name="Normal 10 2 11 2 2 2 2" xfId="21718"/>
    <cellStyle name="Normal 10 2 11 2 2 2 2 2" xfId="22290"/>
    <cellStyle name="Normal 10 2 11 2 2 2 3" xfId="34634"/>
    <cellStyle name="Normal 10 2 11 2 2 3" xfId="34063"/>
    <cellStyle name="Normal 10 2 11 2 3" xfId="10174"/>
    <cellStyle name="Normal 10 2 11 2 4" xfId="12986"/>
    <cellStyle name="Normal 10 2 11 2 5" xfId="17844"/>
    <cellStyle name="Normal 10 2 11 2 5 2" xfId="42487"/>
    <cellStyle name="Normal 10 2 11 2 6" xfId="30559"/>
    <cellStyle name="Normal 10 2 11 3" xfId="4671"/>
    <cellStyle name="Normal 10 2 11 4" xfId="4694"/>
    <cellStyle name="Normal 10 2 11 5" xfId="4760"/>
    <cellStyle name="Normal 10 2 11 6" xfId="4982"/>
    <cellStyle name="Normal 10 2 11 7" xfId="5144"/>
    <cellStyle name="Normal 10 2 11 7 2" xfId="9483"/>
    <cellStyle name="Normal 10 2 11 7 2 2" xfId="20425"/>
    <cellStyle name="Normal 10 2 11 7 2 2 2" xfId="24750"/>
    <cellStyle name="Normal 10 2 11 7 2 3" xfId="37077"/>
    <cellStyle name="Normal 10 2 11 7 3" xfId="32780"/>
    <cellStyle name="Normal 10 2 11 8" xfId="7175"/>
    <cellStyle name="Normal 10 2 11 8 2" xfId="22452"/>
    <cellStyle name="Normal 10 2 11 8 3" xfId="34796"/>
    <cellStyle name="Normal 10 2 11 9" xfId="17101"/>
    <cellStyle name="Normal 10 2 12" xfId="3351"/>
    <cellStyle name="Normal 10 2 13" xfId="2623"/>
    <cellStyle name="Normal 10 2 14" xfId="3860"/>
    <cellStyle name="Normal 10 2 15" xfId="4083"/>
    <cellStyle name="Normal 10 2 16" xfId="4282"/>
    <cellStyle name="Normal 10 2 17" xfId="4448"/>
    <cellStyle name="Normal 10 2 18" xfId="4551"/>
    <cellStyle name="Normal 10 2 19" xfId="2335"/>
    <cellStyle name="Normal 10 2 19 2" xfId="5324"/>
    <cellStyle name="Normal 10 2 19 2 2" xfId="7009"/>
    <cellStyle name="Normal 10 2 19 2 2 2" xfId="20604"/>
    <cellStyle name="Normal 10 2 19 2 2 2 2" xfId="22286"/>
    <cellStyle name="Normal 10 2 19 2 2 3" xfId="34630"/>
    <cellStyle name="Normal 10 2 19 2 3" xfId="32954"/>
    <cellStyle name="Normal 10 2 19 3" xfId="10162"/>
    <cellStyle name="Normal 10 2 19 3 2" xfId="25399"/>
    <cellStyle name="Normal 10 2 19 3 3" xfId="37697"/>
    <cellStyle name="Normal 10 2 19 4" xfId="12982"/>
    <cellStyle name="Normal 10 2 19 4 2" xfId="28175"/>
    <cellStyle name="Normal 10 2 19 4 3" xfId="40420"/>
    <cellStyle name="Normal 10 2 19 5" xfId="17827"/>
    <cellStyle name="Normal 10 2 19 6" xfId="20122"/>
    <cellStyle name="Normal 10 2 2" xfId="618"/>
    <cellStyle name="Normal 10 2 2 10" xfId="4504"/>
    <cellStyle name="Normal 10 2 2 10 2" xfId="9110"/>
    <cellStyle name="Normal 10 2 2 10 2 2" xfId="24384"/>
    <cellStyle name="Normal 10 2 2 10 2 3" xfId="36726"/>
    <cellStyle name="Normal 10 2 2 10 3" xfId="12236"/>
    <cellStyle name="Normal 10 2 2 10 3 2" xfId="27461"/>
    <cellStyle name="Normal 10 2 2 10 3 3" xfId="39745"/>
    <cellStyle name="Normal 10 2 2 10 4" xfId="14899"/>
    <cellStyle name="Normal 10 2 2 10 4 2" xfId="30086"/>
    <cellStyle name="Normal 10 2 2 10 4 3" xfId="42316"/>
    <cellStyle name="Normal 10 2 2 10 5" xfId="19898"/>
    <cellStyle name="Normal 10 2 2 10 6" xfId="32420"/>
    <cellStyle name="Normal 10 2 2 11" xfId="1858"/>
    <cellStyle name="Normal 10 2 2 11 2" xfId="5695"/>
    <cellStyle name="Normal 10 2 2 11 2 2" xfId="6691"/>
    <cellStyle name="Normal 10 2 2 11 2 2 2" xfId="20975"/>
    <cellStyle name="Normal 10 2 2 11 2 2 2 2" xfId="21968"/>
    <cellStyle name="Normal 10 2 2 11 2 2 3" xfId="34313"/>
    <cellStyle name="Normal 10 2 2 11 2 3" xfId="33323"/>
    <cellStyle name="Normal 10 2 2 11 3" xfId="9769"/>
    <cellStyle name="Normal 10 2 2 11 4" xfId="12663"/>
    <cellStyle name="Normal 10 2 2 11 5" xfId="17398"/>
    <cellStyle name="Normal 10 2 2 11 5 2" xfId="42488"/>
    <cellStyle name="Normal 10 2 2 11 6" xfId="30377"/>
    <cellStyle name="Normal 10 2 2 12" xfId="4781"/>
    <cellStyle name="Normal 10 2 2 13" xfId="4799"/>
    <cellStyle name="Normal 10 2 2 14" xfId="2268"/>
    <cellStyle name="Normal 10 2 2 15" xfId="5080"/>
    <cellStyle name="Normal 10 2 2 15 2" xfId="6191"/>
    <cellStyle name="Normal 10 2 2 15 2 2" xfId="20361"/>
    <cellStyle name="Normal 10 2 2 15 2 2 2" xfId="21469"/>
    <cellStyle name="Normal 10 2 2 15 2 3" xfId="33815"/>
    <cellStyle name="Normal 10 2 2 15 3" xfId="32716"/>
    <cellStyle name="Normal 10 2 2 16" xfId="9470"/>
    <cellStyle name="Normal 10 2 2 16 2" xfId="24737"/>
    <cellStyle name="Normal 10 2 2 16 3" xfId="37065"/>
    <cellStyle name="Normal 10 2 2 17" xfId="16385"/>
    <cellStyle name="Normal 10 2 2 17 2" xfId="42489"/>
    <cellStyle name="Normal 10 2 2 18" xfId="17015"/>
    <cellStyle name="Normal 10 2 2 2" xfId="1830"/>
    <cellStyle name="Normal 10 2 2 2 10" xfId="17777"/>
    <cellStyle name="Normal 10 2 2 2 2" xfId="1951"/>
    <cellStyle name="Normal 10 2 2 2 2 2" xfId="6672"/>
    <cellStyle name="Normal 10 2 2 2 2 2 2" xfId="6738"/>
    <cellStyle name="Normal 10 2 2 2 2 2 2 2" xfId="21949"/>
    <cellStyle name="Normal 10 2 2 2 2 2 2 2 2" xfId="22015"/>
    <cellStyle name="Normal 10 2 2 2 2 2 2 3" xfId="34360"/>
    <cellStyle name="Normal 10 2 2 2 2 2 3" xfId="34294"/>
    <cellStyle name="Normal 10 2 2 2 2 2 3 2" xfId="42490"/>
    <cellStyle name="Normal 10 2 2 2 2 3" xfId="9836"/>
    <cellStyle name="Normal 10 2 2 2 2 3 2" xfId="25087"/>
    <cellStyle name="Normal 10 2 2 2 2 3 3" xfId="37399"/>
    <cellStyle name="Normal 10 2 2 2 2 4" xfId="12710"/>
    <cellStyle name="Normal 10 2 2 2 2 4 2" xfId="27915"/>
    <cellStyle name="Normal 10 2 2 2 2 4 3" xfId="40173"/>
    <cellStyle name="Normal 10 2 2 2 2 5" xfId="17482"/>
    <cellStyle name="Normal 10 2 2 2 2 5 2" xfId="42491"/>
    <cellStyle name="Normal 10 2 2 2 2 6" xfId="16336"/>
    <cellStyle name="Normal 10 2 2 2 3" xfId="1581"/>
    <cellStyle name="Normal 10 2 2 2 3 2" xfId="17133"/>
    <cellStyle name="Normal 10 2 2 2 3 3" xfId="17064"/>
    <cellStyle name="Normal 10 2 2 2 4" xfId="2295"/>
    <cellStyle name="Normal 10 2 2 2 4 2" xfId="17798"/>
    <cellStyle name="Normal 10 2 2 2 4 3" xfId="30237"/>
    <cellStyle name="Normal 10 2 2 2 5" xfId="4696"/>
    <cellStyle name="Normal 10 2 2 2 5 2" xfId="20056"/>
    <cellStyle name="Normal 10 2 2 2 5 3" xfId="32531"/>
    <cellStyle name="Normal 10 2 2 2 6" xfId="1842"/>
    <cellStyle name="Normal 10 2 2 2 6 2" xfId="17384"/>
    <cellStyle name="Normal 10 2 2 2 6 3" xfId="16370"/>
    <cellStyle name="Normal 10 2 2 2 7" xfId="5114"/>
    <cellStyle name="Normal 10 2 2 2 7 2" xfId="9745"/>
    <cellStyle name="Normal 10 2 2 2 7 2 2" xfId="20395"/>
    <cellStyle name="Normal 10 2 2 2 7 2 2 2" xfId="25007"/>
    <cellStyle name="Normal 10 2 2 2 7 2 3" xfId="37325"/>
    <cellStyle name="Normal 10 2 2 2 7 3" xfId="32750"/>
    <cellStyle name="Normal 10 2 2 2 8" xfId="12644"/>
    <cellStyle name="Normal 10 2 2 2 9" xfId="17373"/>
    <cellStyle name="Normal 10 2 2 2 9 2" xfId="42492"/>
    <cellStyle name="Normal 10 2 2 3" xfId="2713"/>
    <cellStyle name="Normal 10 2 2 3 2" xfId="7361"/>
    <cellStyle name="Normal 10 2 2 3 2 2" xfId="22638"/>
    <cellStyle name="Normal 10 2 2 3 2 3" xfId="34982"/>
    <cellStyle name="Normal 10 2 2 3 3" xfId="10513"/>
    <cellStyle name="Normal 10 2 2 3 3 2" xfId="25741"/>
    <cellStyle name="Normal 10 2 2 3 3 3" xfId="38032"/>
    <cellStyle name="Normal 10 2 2 3 4" xfId="13289"/>
    <cellStyle name="Normal 10 2 2 3 4 2" xfId="28476"/>
    <cellStyle name="Normal 10 2 2 3 4 3" xfId="40710"/>
    <cellStyle name="Normal 10 2 2 3 5" xfId="18175"/>
    <cellStyle name="Normal 10 2 2 3 6" xfId="30812"/>
    <cellStyle name="Normal 10 2 2 4" xfId="1652"/>
    <cellStyle name="Normal 10 2 2 4 2" xfId="6498"/>
    <cellStyle name="Normal 10 2 2 4 2 2" xfId="21775"/>
    <cellStyle name="Normal 10 2 2 4 2 3" xfId="34120"/>
    <cellStyle name="Normal 10 2 2 4 3" xfId="9571"/>
    <cellStyle name="Normal 10 2 2 4 3 2" xfId="24834"/>
    <cellStyle name="Normal 10 2 2 4 3 3" xfId="37154"/>
    <cellStyle name="Normal 10 2 2 4 4" xfId="9441"/>
    <cellStyle name="Normal 10 2 2 4 4 2" xfId="24709"/>
    <cellStyle name="Normal 10 2 2 4 4 3" xfId="37039"/>
    <cellStyle name="Normal 10 2 2 4 5" xfId="17196"/>
    <cellStyle name="Normal 10 2 2 4 6" xfId="17792"/>
    <cellStyle name="Normal 10 2 2 5" xfId="3462"/>
    <cellStyle name="Normal 10 2 2 5 2" xfId="8094"/>
    <cellStyle name="Normal 10 2 2 5 2 2" xfId="23370"/>
    <cellStyle name="Normal 10 2 2 5 2 3" xfId="35713"/>
    <cellStyle name="Normal 10 2 2 5 3" xfId="11239"/>
    <cellStyle name="Normal 10 2 2 5 3 2" xfId="26465"/>
    <cellStyle name="Normal 10 2 2 5 3 3" xfId="38753"/>
    <cellStyle name="Normal 10 2 2 5 4" xfId="13965"/>
    <cellStyle name="Normal 10 2 2 5 4 2" xfId="29152"/>
    <cellStyle name="Normal 10 2 2 5 4 3" xfId="41385"/>
    <cellStyle name="Normal 10 2 2 5 5" xfId="18899"/>
    <cellStyle name="Normal 10 2 2 5 6" xfId="31489"/>
    <cellStyle name="Normal 10 2 2 6" xfId="3214"/>
    <cellStyle name="Normal 10 2 2 6 2" xfId="7854"/>
    <cellStyle name="Normal 10 2 2 6 2 2" xfId="23130"/>
    <cellStyle name="Normal 10 2 2 6 2 3" xfId="35473"/>
    <cellStyle name="Normal 10 2 2 6 3" xfId="11003"/>
    <cellStyle name="Normal 10 2 2 6 3 2" xfId="26229"/>
    <cellStyle name="Normal 10 2 2 6 3 3" xfId="38517"/>
    <cellStyle name="Normal 10 2 2 6 4" xfId="13744"/>
    <cellStyle name="Normal 10 2 2 6 4 2" xfId="28931"/>
    <cellStyle name="Normal 10 2 2 6 4 3" xfId="41164"/>
    <cellStyle name="Normal 10 2 2 6 5" xfId="18657"/>
    <cellStyle name="Normal 10 2 2 6 6" xfId="31268"/>
    <cellStyle name="Normal 10 2 2 7" xfId="3950"/>
    <cellStyle name="Normal 10 2 2 7 2" xfId="8570"/>
    <cellStyle name="Normal 10 2 2 7 2 2" xfId="23844"/>
    <cellStyle name="Normal 10 2 2 7 2 3" xfId="36187"/>
    <cellStyle name="Normal 10 2 2 7 3" xfId="11713"/>
    <cellStyle name="Normal 10 2 2 7 3 2" xfId="26938"/>
    <cellStyle name="Normal 10 2 2 7 3 3" xfId="39224"/>
    <cellStyle name="Normal 10 2 2 7 4" xfId="14408"/>
    <cellStyle name="Normal 10 2 2 7 4 2" xfId="29595"/>
    <cellStyle name="Normal 10 2 2 7 4 3" xfId="41826"/>
    <cellStyle name="Normal 10 2 2 7 5" xfId="19370"/>
    <cellStyle name="Normal 10 2 2 7 6" xfId="31931"/>
    <cellStyle name="Normal 10 2 2 8" xfId="4166"/>
    <cellStyle name="Normal 10 2 2 8 2" xfId="8778"/>
    <cellStyle name="Normal 10 2 2 8 2 2" xfId="24052"/>
    <cellStyle name="Normal 10 2 2 8 2 3" xfId="36395"/>
    <cellStyle name="Normal 10 2 2 8 3" xfId="11918"/>
    <cellStyle name="Normal 10 2 2 8 3 2" xfId="27143"/>
    <cellStyle name="Normal 10 2 2 8 3 3" xfId="39428"/>
    <cellStyle name="Normal 10 2 2 8 4" xfId="14600"/>
    <cellStyle name="Normal 10 2 2 8 4 2" xfId="29787"/>
    <cellStyle name="Normal 10 2 2 8 4 3" xfId="42017"/>
    <cellStyle name="Normal 10 2 2 8 5" xfId="19575"/>
    <cellStyle name="Normal 10 2 2 8 6" xfId="32122"/>
    <cellStyle name="Normal 10 2 2 9" xfId="4356"/>
    <cellStyle name="Normal 10 2 2 9 2" xfId="8963"/>
    <cellStyle name="Normal 10 2 2 9 2 2" xfId="24237"/>
    <cellStyle name="Normal 10 2 2 9 2 3" xfId="36579"/>
    <cellStyle name="Normal 10 2 2 9 3" xfId="12098"/>
    <cellStyle name="Normal 10 2 2 9 3 2" xfId="27323"/>
    <cellStyle name="Normal 10 2 2 9 3 3" xfId="39607"/>
    <cellStyle name="Normal 10 2 2 9 4" xfId="14769"/>
    <cellStyle name="Normal 10 2 2 9 4 2" xfId="29956"/>
    <cellStyle name="Normal 10 2 2 9 4 3" xfId="42186"/>
    <cellStyle name="Normal 10 2 2 9 5" xfId="19754"/>
    <cellStyle name="Normal 10 2 2 9 6" xfId="32290"/>
    <cellStyle name="Normal 10 2 20" xfId="2304"/>
    <cellStyle name="Normal 10 2 20 2" xfId="17807"/>
    <cellStyle name="Normal 10 2 20 3" xfId="16723"/>
    <cellStyle name="Normal 10 2 21" xfId="4604"/>
    <cellStyle name="Normal 10 2 21 2" xfId="19990"/>
    <cellStyle name="Normal 10 2 21 3" xfId="32501"/>
    <cellStyle name="Normal 10 2 22" xfId="4746"/>
    <cellStyle name="Normal 10 2 22 2" xfId="20100"/>
    <cellStyle name="Normal 10 2 22 3" xfId="32560"/>
    <cellStyle name="Normal 10 2 23" xfId="5045"/>
    <cellStyle name="Normal 10 2 23 2" xfId="5323"/>
    <cellStyle name="Normal 10 2 23 2 2" xfId="20326"/>
    <cellStyle name="Normal 10 2 23 2 2 2" xfId="20603"/>
    <cellStyle name="Normal 10 2 23 2 3" xfId="32953"/>
    <cellStyle name="Normal 10 2 23 3" xfId="32681"/>
    <cellStyle name="Normal 10 2 24" xfId="8305"/>
    <cellStyle name="Normal 10 2 25" xfId="16028"/>
    <cellStyle name="Normal 10 2 25 2" xfId="42493"/>
    <cellStyle name="Normal 10 2 26" xfId="18629"/>
    <cellStyle name="Normal 10 2 3" xfId="979"/>
    <cellStyle name="Normal 10 2 3 2" xfId="6022"/>
    <cellStyle name="Normal 10 2 3 2 2" xfId="21302"/>
    <cellStyle name="Normal 10 2 3 2 3" xfId="33650"/>
    <cellStyle name="Normal 10 2 3 3" xfId="6380"/>
    <cellStyle name="Normal 10 2 3 3 2" xfId="21657"/>
    <cellStyle name="Normal 10 2 3 3 3" xfId="34002"/>
    <cellStyle name="Normal 10 2 3 4" xfId="12454"/>
    <cellStyle name="Normal 10 2 3 4 2" xfId="27677"/>
    <cellStyle name="Normal 10 2 3 4 3" xfId="39958"/>
    <cellStyle name="Normal 10 2 3 5" xfId="16698"/>
    <cellStyle name="Normal 10 2 3 6" xfId="18496"/>
    <cellStyle name="Normal 10 2 4" xfId="1127"/>
    <cellStyle name="Normal 10 2 4 2" xfId="6152"/>
    <cellStyle name="Normal 10 2 4 2 2" xfId="21430"/>
    <cellStyle name="Normal 10 2 4 2 3" xfId="33777"/>
    <cellStyle name="Normal 10 2 4 3" xfId="9257"/>
    <cellStyle name="Normal 10 2 4 3 2" xfId="24529"/>
    <cellStyle name="Normal 10 2 4 3 3" xfId="36870"/>
    <cellStyle name="Normal 10 2 4 4" xfId="9328"/>
    <cellStyle name="Normal 10 2 4 4 2" xfId="24599"/>
    <cellStyle name="Normal 10 2 4 4 3" xfId="36938"/>
    <cellStyle name="Normal 10 2 4 5" xfId="16807"/>
    <cellStyle name="Normal 10 2 4 6" xfId="24698"/>
    <cellStyle name="Normal 10 2 5" xfId="1058"/>
    <cellStyle name="Normal 10 2 5 2" xfId="6093"/>
    <cellStyle name="Normal 10 2 5 2 2" xfId="21372"/>
    <cellStyle name="Normal 10 2 5 2 3" xfId="33720"/>
    <cellStyle name="Normal 10 2 5 3" xfId="9212"/>
    <cellStyle name="Normal 10 2 5 3 2" xfId="24485"/>
    <cellStyle name="Normal 10 2 5 3 3" xfId="36826"/>
    <cellStyle name="Normal 10 2 5 4" xfId="12524"/>
    <cellStyle name="Normal 10 2 5 4 2" xfId="27741"/>
    <cellStyle name="Normal 10 2 5 4 3" xfId="40020"/>
    <cellStyle name="Normal 10 2 5 5" xfId="16757"/>
    <cellStyle name="Normal 10 2 5 6" xfId="16729"/>
    <cellStyle name="Normal 10 2 6" xfId="1159"/>
    <cellStyle name="Normal 10 2 6 2" xfId="6178"/>
    <cellStyle name="Normal 10 2 6 2 2" xfId="21456"/>
    <cellStyle name="Normal 10 2 6 2 3" xfId="33802"/>
    <cellStyle name="Normal 10 2 6 3" xfId="9276"/>
    <cellStyle name="Normal 10 2 6 3 2" xfId="24548"/>
    <cellStyle name="Normal 10 2 6 3 3" xfId="36888"/>
    <cellStyle name="Normal 10 2 6 4" xfId="9391"/>
    <cellStyle name="Normal 10 2 6 4 2" xfId="24661"/>
    <cellStyle name="Normal 10 2 6 4 3" xfId="36994"/>
    <cellStyle name="Normal 10 2 6 5" xfId="16828"/>
    <cellStyle name="Normal 10 2 6 6" xfId="20217"/>
    <cellStyle name="Normal 10 2 7" xfId="1076"/>
    <cellStyle name="Normal 10 2 7 2" xfId="6108"/>
    <cellStyle name="Normal 10 2 7 2 2" xfId="21387"/>
    <cellStyle name="Normal 10 2 7 2 3" xfId="33735"/>
    <cellStyle name="Normal 10 2 7 3" xfId="9224"/>
    <cellStyle name="Normal 10 2 7 3 2" xfId="24497"/>
    <cellStyle name="Normal 10 2 7 3 3" xfId="36838"/>
    <cellStyle name="Normal 10 2 7 4" xfId="9472"/>
    <cellStyle name="Normal 10 2 7 4 2" xfId="24739"/>
    <cellStyle name="Normal 10 2 7 4 3" xfId="37067"/>
    <cellStyle name="Normal 10 2 7 5" xfId="16771"/>
    <cellStyle name="Normal 10 2 7 6" xfId="17996"/>
    <cellStyle name="Normal 10 2 8" xfId="1110"/>
    <cellStyle name="Normal 10 2 8 2" xfId="6137"/>
    <cellStyle name="Normal 10 2 8 2 2" xfId="21415"/>
    <cellStyle name="Normal 10 2 8 2 3" xfId="33762"/>
    <cellStyle name="Normal 10 2 8 3" xfId="9242"/>
    <cellStyle name="Normal 10 2 8 3 2" xfId="24514"/>
    <cellStyle name="Normal 10 2 8 3 3" xfId="36855"/>
    <cellStyle name="Normal 10 2 8 4" xfId="12369"/>
    <cellStyle name="Normal 10 2 8 4 2" xfId="27594"/>
    <cellStyle name="Normal 10 2 8 4 3" xfId="39875"/>
    <cellStyle name="Normal 10 2 8 5" xfId="16794"/>
    <cellStyle name="Normal 10 2 8 6" xfId="19791"/>
    <cellStyle name="Normal 10 2 9" xfId="1361"/>
    <cellStyle name="Normal 10 2 9 2" xfId="6346"/>
    <cellStyle name="Normal 10 2 9 2 2" xfId="21623"/>
    <cellStyle name="Normal 10 2 9 2 3" xfId="33968"/>
    <cellStyle name="Normal 10 2 9 3" xfId="9383"/>
    <cellStyle name="Normal 10 2 9 3 2" xfId="24653"/>
    <cellStyle name="Normal 10 2 9 3 3" xfId="36986"/>
    <cellStyle name="Normal 10 2 9 4" xfId="12335"/>
    <cellStyle name="Normal 10 2 9 4 2" xfId="27560"/>
    <cellStyle name="Normal 10 2 9 4 3" xfId="39843"/>
    <cellStyle name="Normal 10 2 9 5" xfId="16969"/>
    <cellStyle name="Normal 10 2 9 6" xfId="17137"/>
    <cellStyle name="Normal 10 20" xfId="5224"/>
    <cellStyle name="Normal 10 20 2" xfId="20505"/>
    <cellStyle name="Normal 10 20 3" xfId="32857"/>
    <cellStyle name="Normal 10 21" xfId="8499"/>
    <cellStyle name="Normal 10 21 2" xfId="23773"/>
    <cellStyle name="Normal 10 21 3" xfId="36116"/>
    <cellStyle name="Normal 10 22" xfId="7274"/>
    <cellStyle name="Normal 10 22 2" xfId="22551"/>
    <cellStyle name="Normal 10 22 3" xfId="34895"/>
    <cellStyle name="Normal 10 23" xfId="15040"/>
    <cellStyle name="Normal 10 23 2" xfId="42494"/>
    <cellStyle name="Normal 10 24" xfId="15939"/>
    <cellStyle name="Normal 10 25" xfId="16942"/>
    <cellStyle name="Normal 10 3" xfId="720"/>
    <cellStyle name="Normal 10 3 10" xfId="4513"/>
    <cellStyle name="Normal 10 3 10 2" xfId="9119"/>
    <cellStyle name="Normal 10 3 10 2 2" xfId="24393"/>
    <cellStyle name="Normal 10 3 10 2 3" xfId="36735"/>
    <cellStyle name="Normal 10 3 10 3" xfId="12245"/>
    <cellStyle name="Normal 10 3 10 3 2" xfId="27470"/>
    <cellStyle name="Normal 10 3 10 3 3" xfId="39754"/>
    <cellStyle name="Normal 10 3 10 4" xfId="14908"/>
    <cellStyle name="Normal 10 3 10 4 2" xfId="30095"/>
    <cellStyle name="Normal 10 3 10 4 3" xfId="42325"/>
    <cellStyle name="Normal 10 3 10 5" xfId="19907"/>
    <cellStyle name="Normal 10 3 10 6" xfId="32429"/>
    <cellStyle name="Normal 10 3 11" xfId="5791"/>
    <cellStyle name="Normal 10 3 11 2" xfId="21071"/>
    <cellStyle name="Normal 10 3 11 3" xfId="33419"/>
    <cellStyle name="Normal 10 3 12" xfId="5750"/>
    <cellStyle name="Normal 10 3 12 2" xfId="21030"/>
    <cellStyle name="Normal 10 3 12 3" xfId="33378"/>
    <cellStyle name="Normal 10 3 13" xfId="12529"/>
    <cellStyle name="Normal 10 3 13 2" xfId="27746"/>
    <cellStyle name="Normal 10 3 13 3" xfId="40025"/>
    <cellStyle name="Normal 10 3 14" xfId="16473"/>
    <cellStyle name="Normal 10 3 15" xfId="17066"/>
    <cellStyle name="Normal 10 3 2" xfId="2028"/>
    <cellStyle name="Normal 10 3 2 2" xfId="6808"/>
    <cellStyle name="Normal 10 3 2 2 2" xfId="22085"/>
    <cellStyle name="Normal 10 3 2 2 3" xfId="34429"/>
    <cellStyle name="Normal 10 3 2 3" xfId="9909"/>
    <cellStyle name="Normal 10 3 2 3 2" xfId="25154"/>
    <cellStyle name="Normal 10 3 2 3 3" xfId="37460"/>
    <cellStyle name="Normal 10 3 2 4" xfId="12779"/>
    <cellStyle name="Normal 10 3 2 4 2" xfId="27979"/>
    <cellStyle name="Normal 10 3 2 4 3" xfId="40231"/>
    <cellStyle name="Normal 10 3 2 5" xfId="17555"/>
    <cellStyle name="Normal 10 3 2 6" xfId="30614"/>
    <cellStyle name="Normal 10 3 3" xfId="2812"/>
    <cellStyle name="Normal 10 3 3 2" xfId="7459"/>
    <cellStyle name="Normal 10 3 3 2 2" xfId="22736"/>
    <cellStyle name="Normal 10 3 3 2 3" xfId="35080"/>
    <cellStyle name="Normal 10 3 3 3" xfId="10609"/>
    <cellStyle name="Normal 10 3 3 3 2" xfId="25837"/>
    <cellStyle name="Normal 10 3 3 3 3" xfId="38128"/>
    <cellStyle name="Normal 10 3 3 4" xfId="13373"/>
    <cellStyle name="Normal 10 3 3 4 2" xfId="28560"/>
    <cellStyle name="Normal 10 3 3 4 3" xfId="40794"/>
    <cellStyle name="Normal 10 3 3 5" xfId="18268"/>
    <cellStyle name="Normal 10 3 3 6" xfId="30896"/>
    <cellStyle name="Normal 10 3 4" xfId="3222"/>
    <cellStyle name="Normal 10 3 4 2" xfId="7862"/>
    <cellStyle name="Normal 10 3 4 2 2" xfId="23138"/>
    <cellStyle name="Normal 10 3 4 2 3" xfId="35481"/>
    <cellStyle name="Normal 10 3 4 3" xfId="11011"/>
    <cellStyle name="Normal 10 3 4 3 2" xfId="26237"/>
    <cellStyle name="Normal 10 3 4 3 3" xfId="38525"/>
    <cellStyle name="Normal 10 3 4 4" xfId="13752"/>
    <cellStyle name="Normal 10 3 4 4 2" xfId="28939"/>
    <cellStyle name="Normal 10 3 4 4 3" xfId="41172"/>
    <cellStyle name="Normal 10 3 4 5" xfId="18665"/>
    <cellStyle name="Normal 10 3 4 6" xfId="31276"/>
    <cellStyle name="Normal 10 3 5" xfId="3371"/>
    <cellStyle name="Normal 10 3 5 2" xfId="8006"/>
    <cellStyle name="Normal 10 3 5 2 2" xfId="23282"/>
    <cellStyle name="Normal 10 3 5 2 3" xfId="35625"/>
    <cellStyle name="Normal 10 3 5 3" xfId="11152"/>
    <cellStyle name="Normal 10 3 5 3 2" xfId="26378"/>
    <cellStyle name="Normal 10 3 5 3 3" xfId="38666"/>
    <cellStyle name="Normal 10 3 5 4" xfId="13885"/>
    <cellStyle name="Normal 10 3 5 4 2" xfId="29072"/>
    <cellStyle name="Normal 10 3 5 4 3" xfId="41305"/>
    <cellStyle name="Normal 10 3 5 5" xfId="18810"/>
    <cellStyle name="Normal 10 3 5 6" xfId="31409"/>
    <cellStyle name="Normal 10 3 6" xfId="3730"/>
    <cellStyle name="Normal 10 3 6 2" xfId="8357"/>
    <cellStyle name="Normal 10 3 6 2 2" xfId="23631"/>
    <cellStyle name="Normal 10 3 6 2 3" xfId="35974"/>
    <cellStyle name="Normal 10 3 6 3" xfId="11501"/>
    <cellStyle name="Normal 10 3 6 3 2" xfId="26726"/>
    <cellStyle name="Normal 10 3 6 3 3" xfId="39012"/>
    <cellStyle name="Normal 10 3 6 4" xfId="14211"/>
    <cellStyle name="Normal 10 3 6 4 2" xfId="29398"/>
    <cellStyle name="Normal 10 3 6 4 3" xfId="41630"/>
    <cellStyle name="Normal 10 3 6 5" xfId="19161"/>
    <cellStyle name="Normal 10 3 6 6" xfId="31735"/>
    <cellStyle name="Normal 10 3 7" xfId="3967"/>
    <cellStyle name="Normal 10 3 7 2" xfId="8585"/>
    <cellStyle name="Normal 10 3 7 2 2" xfId="23859"/>
    <cellStyle name="Normal 10 3 7 2 3" xfId="36202"/>
    <cellStyle name="Normal 10 3 7 3" xfId="11729"/>
    <cellStyle name="Normal 10 3 7 3 2" xfId="26954"/>
    <cellStyle name="Normal 10 3 7 3 3" xfId="39240"/>
    <cellStyle name="Normal 10 3 7 4" xfId="14422"/>
    <cellStyle name="Normal 10 3 7 4 2" xfId="29609"/>
    <cellStyle name="Normal 10 3 7 4 3" xfId="41840"/>
    <cellStyle name="Normal 10 3 7 5" xfId="19386"/>
    <cellStyle name="Normal 10 3 7 6" xfId="31945"/>
    <cellStyle name="Normal 10 3 8" xfId="4183"/>
    <cellStyle name="Normal 10 3 8 2" xfId="8794"/>
    <cellStyle name="Normal 10 3 8 2 2" xfId="24068"/>
    <cellStyle name="Normal 10 3 8 2 3" xfId="36411"/>
    <cellStyle name="Normal 10 3 8 3" xfId="11934"/>
    <cellStyle name="Normal 10 3 8 3 2" xfId="27159"/>
    <cellStyle name="Normal 10 3 8 3 3" xfId="39444"/>
    <cellStyle name="Normal 10 3 8 4" xfId="14614"/>
    <cellStyle name="Normal 10 3 8 4 2" xfId="29801"/>
    <cellStyle name="Normal 10 3 8 4 3" xfId="42031"/>
    <cellStyle name="Normal 10 3 8 5" xfId="19590"/>
    <cellStyle name="Normal 10 3 8 6" xfId="32136"/>
    <cellStyle name="Normal 10 3 9" xfId="4370"/>
    <cellStyle name="Normal 10 3 9 2" xfId="8977"/>
    <cellStyle name="Normal 10 3 9 2 2" xfId="24251"/>
    <cellStyle name="Normal 10 3 9 2 3" xfId="36593"/>
    <cellStyle name="Normal 10 3 9 3" xfId="12111"/>
    <cellStyle name="Normal 10 3 9 3 2" xfId="27336"/>
    <cellStyle name="Normal 10 3 9 3 3" xfId="39620"/>
    <cellStyle name="Normal 10 3 9 4" xfId="14780"/>
    <cellStyle name="Normal 10 3 9 4 2" xfId="29967"/>
    <cellStyle name="Normal 10 3 9 4 3" xfId="42197"/>
    <cellStyle name="Normal 10 3 9 5" xfId="19767"/>
    <cellStyle name="Normal 10 3 9 6" xfId="32301"/>
    <cellStyle name="Normal 10 4" xfId="725"/>
    <cellStyle name="Normal 10 4 10" xfId="4534"/>
    <cellStyle name="Normal 10 4 10 2" xfId="9140"/>
    <cellStyle name="Normal 10 4 10 2 2" xfId="24414"/>
    <cellStyle name="Normal 10 4 10 2 3" xfId="36756"/>
    <cellStyle name="Normal 10 4 10 3" xfId="12265"/>
    <cellStyle name="Normal 10 4 10 3 2" xfId="27490"/>
    <cellStyle name="Normal 10 4 10 3 3" xfId="39774"/>
    <cellStyle name="Normal 10 4 10 4" xfId="14928"/>
    <cellStyle name="Normal 10 4 10 4 2" xfId="30115"/>
    <cellStyle name="Normal 10 4 10 4 3" xfId="42345"/>
    <cellStyle name="Normal 10 4 10 5" xfId="19928"/>
    <cellStyle name="Normal 10 4 10 6" xfId="32449"/>
    <cellStyle name="Normal 10 4 11" xfId="5796"/>
    <cellStyle name="Normal 10 4 11 2" xfId="21076"/>
    <cellStyle name="Normal 10 4 11 3" xfId="33424"/>
    <cellStyle name="Normal 10 4 12" xfId="6319"/>
    <cellStyle name="Normal 10 4 12 2" xfId="21596"/>
    <cellStyle name="Normal 10 4 12 3" xfId="33941"/>
    <cellStyle name="Normal 10 4 13" xfId="6331"/>
    <cellStyle name="Normal 10 4 13 2" xfId="21608"/>
    <cellStyle name="Normal 10 4 13 3" xfId="33953"/>
    <cellStyle name="Normal 10 4 14" xfId="16478"/>
    <cellStyle name="Normal 10 4 15" xfId="16890"/>
    <cellStyle name="Normal 10 4 2" xfId="2033"/>
    <cellStyle name="Normal 10 4 2 2" xfId="6813"/>
    <cellStyle name="Normal 10 4 2 2 2" xfId="22090"/>
    <cellStyle name="Normal 10 4 2 2 3" xfId="34434"/>
    <cellStyle name="Normal 10 4 2 3" xfId="9914"/>
    <cellStyle name="Normal 10 4 2 3 2" xfId="25159"/>
    <cellStyle name="Normal 10 4 2 3 3" xfId="37465"/>
    <cellStyle name="Normal 10 4 2 4" xfId="12784"/>
    <cellStyle name="Normal 10 4 2 4 2" xfId="27984"/>
    <cellStyle name="Normal 10 4 2 4 3" xfId="40236"/>
    <cellStyle name="Normal 10 4 2 5" xfId="17560"/>
    <cellStyle name="Normal 10 4 2 6" xfId="15984"/>
    <cellStyle name="Normal 10 4 3" xfId="2817"/>
    <cellStyle name="Normal 10 4 3 2" xfId="7464"/>
    <cellStyle name="Normal 10 4 3 2 2" xfId="22741"/>
    <cellStyle name="Normal 10 4 3 2 3" xfId="35085"/>
    <cellStyle name="Normal 10 4 3 3" xfId="10614"/>
    <cellStyle name="Normal 10 4 3 3 2" xfId="25842"/>
    <cellStyle name="Normal 10 4 3 3 3" xfId="38133"/>
    <cellStyle name="Normal 10 4 3 4" xfId="13378"/>
    <cellStyle name="Normal 10 4 3 4 2" xfId="28565"/>
    <cellStyle name="Normal 10 4 3 4 3" xfId="40799"/>
    <cellStyle name="Normal 10 4 3 5" xfId="18273"/>
    <cellStyle name="Normal 10 4 3 6" xfId="30901"/>
    <cellStyle name="Normal 10 4 4" xfId="3276"/>
    <cellStyle name="Normal 10 4 4 2" xfId="7916"/>
    <cellStyle name="Normal 10 4 4 2 2" xfId="23192"/>
    <cellStyle name="Normal 10 4 4 2 3" xfId="35535"/>
    <cellStyle name="Normal 10 4 4 3" xfId="11064"/>
    <cellStyle name="Normal 10 4 4 3 2" xfId="26290"/>
    <cellStyle name="Normal 10 4 4 3 3" xfId="38578"/>
    <cellStyle name="Normal 10 4 4 4" xfId="13804"/>
    <cellStyle name="Normal 10 4 4 4 2" xfId="28991"/>
    <cellStyle name="Normal 10 4 4 4 3" xfId="41224"/>
    <cellStyle name="Normal 10 4 4 5" xfId="18718"/>
    <cellStyle name="Normal 10 4 4 6" xfId="31328"/>
    <cellStyle name="Normal 10 4 5" xfId="1642"/>
    <cellStyle name="Normal 10 4 5 2" xfId="6488"/>
    <cellStyle name="Normal 10 4 5 2 2" xfId="21765"/>
    <cellStyle name="Normal 10 4 5 2 3" xfId="34110"/>
    <cellStyle name="Normal 10 4 5 3" xfId="9561"/>
    <cellStyle name="Normal 10 4 5 3 2" xfId="24824"/>
    <cellStyle name="Normal 10 4 5 3 3" xfId="37144"/>
    <cellStyle name="Normal 10 4 5 4" xfId="6376"/>
    <cellStyle name="Normal 10 4 5 4 2" xfId="21653"/>
    <cellStyle name="Normal 10 4 5 4 3" xfId="33998"/>
    <cellStyle name="Normal 10 4 5 5" xfId="17186"/>
    <cellStyle name="Normal 10 4 5 6" xfId="30383"/>
    <cellStyle name="Normal 10 4 6" xfId="3786"/>
    <cellStyle name="Normal 10 4 6 2" xfId="8412"/>
    <cellStyle name="Normal 10 4 6 2 2" xfId="23686"/>
    <cellStyle name="Normal 10 4 6 2 3" xfId="36029"/>
    <cellStyle name="Normal 10 4 6 3" xfId="11554"/>
    <cellStyle name="Normal 10 4 6 3 2" xfId="26779"/>
    <cellStyle name="Normal 10 4 6 3 3" xfId="39065"/>
    <cellStyle name="Normal 10 4 6 4" xfId="14264"/>
    <cellStyle name="Normal 10 4 6 4 2" xfId="29451"/>
    <cellStyle name="Normal 10 4 6 4 3" xfId="41682"/>
    <cellStyle name="Normal 10 4 6 5" xfId="19215"/>
    <cellStyle name="Normal 10 4 6 6" xfId="31787"/>
    <cellStyle name="Normal 10 4 7" xfId="4020"/>
    <cellStyle name="Normal 10 4 7 2" xfId="8637"/>
    <cellStyle name="Normal 10 4 7 2 2" xfId="23911"/>
    <cellStyle name="Normal 10 4 7 2 3" xfId="36254"/>
    <cellStyle name="Normal 10 4 7 3" xfId="11778"/>
    <cellStyle name="Normal 10 4 7 3 2" xfId="27003"/>
    <cellStyle name="Normal 10 4 7 3 3" xfId="39289"/>
    <cellStyle name="Normal 10 4 7 4" xfId="14471"/>
    <cellStyle name="Normal 10 4 7 4 2" xfId="29658"/>
    <cellStyle name="Normal 10 4 7 4 3" xfId="41889"/>
    <cellStyle name="Normal 10 4 7 5" xfId="19437"/>
    <cellStyle name="Normal 10 4 7 6" xfId="31994"/>
    <cellStyle name="Normal 10 4 8" xfId="4228"/>
    <cellStyle name="Normal 10 4 8 2" xfId="8839"/>
    <cellStyle name="Normal 10 4 8 2 2" xfId="24113"/>
    <cellStyle name="Normal 10 4 8 2 3" xfId="36456"/>
    <cellStyle name="Normal 10 4 8 3" xfId="11977"/>
    <cellStyle name="Normal 10 4 8 3 2" xfId="27202"/>
    <cellStyle name="Normal 10 4 8 3 3" xfId="39487"/>
    <cellStyle name="Normal 10 4 8 4" xfId="14656"/>
    <cellStyle name="Normal 10 4 8 4 2" xfId="29843"/>
    <cellStyle name="Normal 10 4 8 4 3" xfId="42073"/>
    <cellStyle name="Normal 10 4 8 5" xfId="19634"/>
    <cellStyle name="Normal 10 4 8 6" xfId="32178"/>
    <cellStyle name="Normal 10 4 9" xfId="4407"/>
    <cellStyle name="Normal 10 4 9 2" xfId="9014"/>
    <cellStyle name="Normal 10 4 9 2 2" xfId="24288"/>
    <cellStyle name="Normal 10 4 9 2 3" xfId="36630"/>
    <cellStyle name="Normal 10 4 9 3" xfId="12146"/>
    <cellStyle name="Normal 10 4 9 3 2" xfId="27371"/>
    <cellStyle name="Normal 10 4 9 3 3" xfId="39655"/>
    <cellStyle name="Normal 10 4 9 4" xfId="14815"/>
    <cellStyle name="Normal 10 4 9 4 2" xfId="30002"/>
    <cellStyle name="Normal 10 4 9 4 3" xfId="42232"/>
    <cellStyle name="Normal 10 4 9 5" xfId="19804"/>
    <cellStyle name="Normal 10 4 9 6" xfId="32336"/>
    <cellStyle name="Normal 10 5" xfId="793"/>
    <cellStyle name="Normal 10 5 10" xfId="4527"/>
    <cellStyle name="Normal 10 5 10 2" xfId="9133"/>
    <cellStyle name="Normal 10 5 10 2 2" xfId="24407"/>
    <cellStyle name="Normal 10 5 10 2 3" xfId="36749"/>
    <cellStyle name="Normal 10 5 10 3" xfId="12258"/>
    <cellStyle name="Normal 10 5 10 3 2" xfId="27483"/>
    <cellStyle name="Normal 10 5 10 3 3" xfId="39767"/>
    <cellStyle name="Normal 10 5 10 4" xfId="14921"/>
    <cellStyle name="Normal 10 5 10 4 2" xfId="30108"/>
    <cellStyle name="Normal 10 5 10 4 3" xfId="42338"/>
    <cellStyle name="Normal 10 5 10 5" xfId="19921"/>
    <cellStyle name="Normal 10 5 10 6" xfId="32442"/>
    <cellStyle name="Normal 10 5 11" xfId="5862"/>
    <cellStyle name="Normal 10 5 11 2" xfId="21142"/>
    <cellStyle name="Normal 10 5 11 3" xfId="33490"/>
    <cellStyle name="Normal 10 5 12" xfId="5635"/>
    <cellStyle name="Normal 10 5 12 2" xfId="20915"/>
    <cellStyle name="Normal 10 5 12 3" xfId="33263"/>
    <cellStyle name="Normal 10 5 13" xfId="11276"/>
    <cellStyle name="Normal 10 5 13 2" xfId="26502"/>
    <cellStyle name="Normal 10 5 13 3" xfId="38790"/>
    <cellStyle name="Normal 10 5 14" xfId="16543"/>
    <cellStyle name="Normal 10 5 15" xfId="20266"/>
    <cellStyle name="Normal 10 5 2" xfId="2099"/>
    <cellStyle name="Normal 10 5 2 2" xfId="6879"/>
    <cellStyle name="Normal 10 5 2 2 2" xfId="22156"/>
    <cellStyle name="Normal 10 5 2 2 3" xfId="34500"/>
    <cellStyle name="Normal 10 5 2 3" xfId="9980"/>
    <cellStyle name="Normal 10 5 2 3 2" xfId="25223"/>
    <cellStyle name="Normal 10 5 2 3 3" xfId="37528"/>
    <cellStyle name="Normal 10 5 2 4" xfId="12850"/>
    <cellStyle name="Normal 10 5 2 4 2" xfId="28048"/>
    <cellStyle name="Normal 10 5 2 4 3" xfId="40299"/>
    <cellStyle name="Normal 10 5 2 5" xfId="17626"/>
    <cellStyle name="Normal 10 5 2 6" xfId="30638"/>
    <cellStyle name="Normal 10 5 3" xfId="2885"/>
    <cellStyle name="Normal 10 5 3 2" xfId="7530"/>
    <cellStyle name="Normal 10 5 3 2 2" xfId="22807"/>
    <cellStyle name="Normal 10 5 3 2 3" xfId="35150"/>
    <cellStyle name="Normal 10 5 3 3" xfId="10681"/>
    <cellStyle name="Normal 10 5 3 3 2" xfId="25909"/>
    <cellStyle name="Normal 10 5 3 3 3" xfId="38200"/>
    <cellStyle name="Normal 10 5 3 4" xfId="13440"/>
    <cellStyle name="Normal 10 5 3 4 2" xfId="28627"/>
    <cellStyle name="Normal 10 5 3 4 3" xfId="40861"/>
    <cellStyle name="Normal 10 5 3 5" xfId="18340"/>
    <cellStyle name="Normal 10 5 3 6" xfId="30964"/>
    <cellStyle name="Normal 10 5 4" xfId="3257"/>
    <cellStyle name="Normal 10 5 4 2" xfId="7897"/>
    <cellStyle name="Normal 10 5 4 2 2" xfId="23173"/>
    <cellStyle name="Normal 10 5 4 2 3" xfId="35516"/>
    <cellStyle name="Normal 10 5 4 3" xfId="11045"/>
    <cellStyle name="Normal 10 5 4 3 2" xfId="26271"/>
    <cellStyle name="Normal 10 5 4 3 3" xfId="38559"/>
    <cellStyle name="Normal 10 5 4 4" xfId="13785"/>
    <cellStyle name="Normal 10 5 4 4 2" xfId="28972"/>
    <cellStyle name="Normal 10 5 4 4 3" xfId="41205"/>
    <cellStyle name="Normal 10 5 4 5" xfId="18699"/>
    <cellStyle name="Normal 10 5 4 6" xfId="31309"/>
    <cellStyle name="Normal 10 5 5" xfId="3497"/>
    <cellStyle name="Normal 10 5 5 2" xfId="8129"/>
    <cellStyle name="Normal 10 5 5 2 2" xfId="23405"/>
    <cellStyle name="Normal 10 5 5 2 3" xfId="35748"/>
    <cellStyle name="Normal 10 5 5 3" xfId="11273"/>
    <cellStyle name="Normal 10 5 5 3 2" xfId="26499"/>
    <cellStyle name="Normal 10 5 5 3 3" xfId="38787"/>
    <cellStyle name="Normal 10 5 5 4" xfId="13998"/>
    <cellStyle name="Normal 10 5 5 4 2" xfId="29185"/>
    <cellStyle name="Normal 10 5 5 4 3" xfId="41417"/>
    <cellStyle name="Normal 10 5 5 5" xfId="18934"/>
    <cellStyle name="Normal 10 5 5 6" xfId="31521"/>
    <cellStyle name="Normal 10 5 6" xfId="3768"/>
    <cellStyle name="Normal 10 5 6 2" xfId="8394"/>
    <cellStyle name="Normal 10 5 6 2 2" xfId="23668"/>
    <cellStyle name="Normal 10 5 6 2 3" xfId="36011"/>
    <cellStyle name="Normal 10 5 6 3" xfId="11536"/>
    <cellStyle name="Normal 10 5 6 3 2" xfId="26761"/>
    <cellStyle name="Normal 10 5 6 3 3" xfId="39047"/>
    <cellStyle name="Normal 10 5 6 4" xfId="14247"/>
    <cellStyle name="Normal 10 5 6 4 2" xfId="29434"/>
    <cellStyle name="Normal 10 5 6 4 3" xfId="41665"/>
    <cellStyle name="Normal 10 5 6 5" xfId="19198"/>
    <cellStyle name="Normal 10 5 6 6" xfId="31770"/>
    <cellStyle name="Normal 10 5 7" xfId="4002"/>
    <cellStyle name="Normal 10 5 7 2" xfId="8619"/>
    <cellStyle name="Normal 10 5 7 2 2" xfId="23893"/>
    <cellStyle name="Normal 10 5 7 2 3" xfId="36236"/>
    <cellStyle name="Normal 10 5 7 3" xfId="11761"/>
    <cellStyle name="Normal 10 5 7 3 2" xfId="26986"/>
    <cellStyle name="Normal 10 5 7 3 3" xfId="39272"/>
    <cellStyle name="Normal 10 5 7 4" xfId="14454"/>
    <cellStyle name="Normal 10 5 7 4 2" xfId="29641"/>
    <cellStyle name="Normal 10 5 7 4 3" xfId="41872"/>
    <cellStyle name="Normal 10 5 7 5" xfId="19420"/>
    <cellStyle name="Normal 10 5 7 6" xfId="31977"/>
    <cellStyle name="Normal 10 5 8" xfId="4213"/>
    <cellStyle name="Normal 10 5 8 2" xfId="8824"/>
    <cellStyle name="Normal 10 5 8 2 2" xfId="24098"/>
    <cellStyle name="Normal 10 5 8 2 3" xfId="36441"/>
    <cellStyle name="Normal 10 5 8 3" xfId="11962"/>
    <cellStyle name="Normal 10 5 8 3 2" xfId="27187"/>
    <cellStyle name="Normal 10 5 8 3 3" xfId="39472"/>
    <cellStyle name="Normal 10 5 8 4" xfId="14642"/>
    <cellStyle name="Normal 10 5 8 4 2" xfId="29829"/>
    <cellStyle name="Normal 10 5 8 4 3" xfId="42059"/>
    <cellStyle name="Normal 10 5 8 5" xfId="19619"/>
    <cellStyle name="Normal 10 5 8 6" xfId="32164"/>
    <cellStyle name="Normal 10 5 9" xfId="4396"/>
    <cellStyle name="Normal 10 5 9 2" xfId="9003"/>
    <cellStyle name="Normal 10 5 9 2 2" xfId="24277"/>
    <cellStyle name="Normal 10 5 9 2 3" xfId="36619"/>
    <cellStyle name="Normal 10 5 9 3" xfId="12135"/>
    <cellStyle name="Normal 10 5 9 3 2" xfId="27360"/>
    <cellStyle name="Normal 10 5 9 3 3" xfId="39644"/>
    <cellStyle name="Normal 10 5 9 4" xfId="14804"/>
    <cellStyle name="Normal 10 5 9 4 2" xfId="29991"/>
    <cellStyle name="Normal 10 5 9 4 3" xfId="42221"/>
    <cellStyle name="Normal 10 5 9 5" xfId="19793"/>
    <cellStyle name="Normal 10 5 9 6" xfId="32325"/>
    <cellStyle name="Normal 10 6" xfId="803"/>
    <cellStyle name="Normal 10 6 10" xfId="4494"/>
    <cellStyle name="Normal 10 6 10 2" xfId="9100"/>
    <cellStyle name="Normal 10 6 10 2 2" xfId="24374"/>
    <cellStyle name="Normal 10 6 10 2 3" xfId="36716"/>
    <cellStyle name="Normal 10 6 10 3" xfId="12227"/>
    <cellStyle name="Normal 10 6 10 3 2" xfId="27452"/>
    <cellStyle name="Normal 10 6 10 3 3" xfId="39736"/>
    <cellStyle name="Normal 10 6 10 4" xfId="14892"/>
    <cellStyle name="Normal 10 6 10 4 2" xfId="30079"/>
    <cellStyle name="Normal 10 6 10 4 3" xfId="42309"/>
    <cellStyle name="Normal 10 6 10 5" xfId="19888"/>
    <cellStyle name="Normal 10 6 10 6" xfId="32413"/>
    <cellStyle name="Normal 10 6 11" xfId="5871"/>
    <cellStyle name="Normal 10 6 11 2" xfId="21151"/>
    <cellStyle name="Normal 10 6 11 3" xfId="33499"/>
    <cellStyle name="Normal 10 6 12" xfId="6180"/>
    <cellStyle name="Normal 10 6 12 2" xfId="21458"/>
    <cellStyle name="Normal 10 6 12 3" xfId="33804"/>
    <cellStyle name="Normal 10 6 13" xfId="10146"/>
    <cellStyle name="Normal 10 6 13 2" xfId="25383"/>
    <cellStyle name="Normal 10 6 13 3" xfId="37682"/>
    <cellStyle name="Normal 10 6 14" xfId="16553"/>
    <cellStyle name="Normal 10 6 15" xfId="30223"/>
    <cellStyle name="Normal 10 6 2" xfId="2108"/>
    <cellStyle name="Normal 10 6 2 2" xfId="6888"/>
    <cellStyle name="Normal 10 6 2 2 2" xfId="22165"/>
    <cellStyle name="Normal 10 6 2 2 3" xfId="34509"/>
    <cellStyle name="Normal 10 6 2 3" xfId="9989"/>
    <cellStyle name="Normal 10 6 2 3 2" xfId="25232"/>
    <cellStyle name="Normal 10 6 2 3 3" xfId="37537"/>
    <cellStyle name="Normal 10 6 2 4" xfId="12859"/>
    <cellStyle name="Normal 10 6 2 4 2" xfId="28057"/>
    <cellStyle name="Normal 10 6 2 4 3" xfId="40308"/>
    <cellStyle name="Normal 10 6 2 5" xfId="17635"/>
    <cellStyle name="Normal 10 6 2 6" xfId="30426"/>
    <cellStyle name="Normal 10 6 3" xfId="2895"/>
    <cellStyle name="Normal 10 6 3 2" xfId="7540"/>
    <cellStyle name="Normal 10 6 3 2 2" xfId="22817"/>
    <cellStyle name="Normal 10 6 3 2 3" xfId="35160"/>
    <cellStyle name="Normal 10 6 3 3" xfId="10691"/>
    <cellStyle name="Normal 10 6 3 3 2" xfId="25919"/>
    <cellStyle name="Normal 10 6 3 3 3" xfId="38210"/>
    <cellStyle name="Normal 10 6 3 4" xfId="13450"/>
    <cellStyle name="Normal 10 6 3 4 2" xfId="28637"/>
    <cellStyle name="Normal 10 6 3 4 3" xfId="40871"/>
    <cellStyle name="Normal 10 6 3 5" xfId="18350"/>
    <cellStyle name="Normal 10 6 3 6" xfId="30974"/>
    <cellStyle name="Normal 10 6 4" xfId="1797"/>
    <cellStyle name="Normal 10 6 4 2" xfId="6640"/>
    <cellStyle name="Normal 10 6 4 2 2" xfId="21917"/>
    <cellStyle name="Normal 10 6 4 2 3" xfId="34262"/>
    <cellStyle name="Normal 10 6 4 3" xfId="9713"/>
    <cellStyle name="Normal 10 6 4 3 2" xfId="24975"/>
    <cellStyle name="Normal 10 6 4 3 3" xfId="37293"/>
    <cellStyle name="Normal 10 6 4 4" xfId="12612"/>
    <cellStyle name="Normal 10 6 4 4 2" xfId="27828"/>
    <cellStyle name="Normal 10 6 4 4 3" xfId="40105"/>
    <cellStyle name="Normal 10 6 4 5" xfId="17341"/>
    <cellStyle name="Normal 10 6 4 6" xfId="17800"/>
    <cellStyle name="Normal 10 6 5" xfId="3603"/>
    <cellStyle name="Normal 10 6 5 2" xfId="8231"/>
    <cellStyle name="Normal 10 6 5 2 2" xfId="23507"/>
    <cellStyle name="Normal 10 6 5 2 3" xfId="35850"/>
    <cellStyle name="Normal 10 6 5 3" xfId="11377"/>
    <cellStyle name="Normal 10 6 5 3 2" xfId="26603"/>
    <cellStyle name="Normal 10 6 5 3 3" xfId="38889"/>
    <cellStyle name="Normal 10 6 5 4" xfId="14093"/>
    <cellStyle name="Normal 10 6 5 4 2" xfId="29280"/>
    <cellStyle name="Normal 10 6 5 4 3" xfId="41512"/>
    <cellStyle name="Normal 10 6 5 5" xfId="19037"/>
    <cellStyle name="Normal 10 6 5 6" xfId="31616"/>
    <cellStyle name="Normal 10 6 6" xfId="3168"/>
    <cellStyle name="Normal 10 6 6 2" xfId="7809"/>
    <cellStyle name="Normal 10 6 6 2 2" xfId="23085"/>
    <cellStyle name="Normal 10 6 6 2 3" xfId="35428"/>
    <cellStyle name="Normal 10 6 6 3" xfId="10959"/>
    <cellStyle name="Normal 10 6 6 3 2" xfId="26186"/>
    <cellStyle name="Normal 10 6 6 3 3" xfId="38474"/>
    <cellStyle name="Normal 10 6 6 4" xfId="13702"/>
    <cellStyle name="Normal 10 6 6 4 2" xfId="28889"/>
    <cellStyle name="Normal 10 6 6 4 3" xfId="41122"/>
    <cellStyle name="Normal 10 6 6 5" xfId="18612"/>
    <cellStyle name="Normal 10 6 6 6" xfId="31226"/>
    <cellStyle name="Normal 10 6 7" xfId="3931"/>
    <cellStyle name="Normal 10 6 7 2" xfId="8552"/>
    <cellStyle name="Normal 10 6 7 2 2" xfId="23826"/>
    <cellStyle name="Normal 10 6 7 2 3" xfId="36169"/>
    <cellStyle name="Normal 10 6 7 3" xfId="11695"/>
    <cellStyle name="Normal 10 6 7 3 2" xfId="26920"/>
    <cellStyle name="Normal 10 6 7 3 3" xfId="39206"/>
    <cellStyle name="Normal 10 6 7 4" xfId="14394"/>
    <cellStyle name="Normal 10 6 7 4 2" xfId="29581"/>
    <cellStyle name="Normal 10 6 7 4 3" xfId="41812"/>
    <cellStyle name="Normal 10 6 7 5" xfId="19353"/>
    <cellStyle name="Normal 10 6 7 6" xfId="31917"/>
    <cellStyle name="Normal 10 6 8" xfId="4149"/>
    <cellStyle name="Normal 10 6 8 2" xfId="8761"/>
    <cellStyle name="Normal 10 6 8 2 2" xfId="24035"/>
    <cellStyle name="Normal 10 6 8 2 3" xfId="36378"/>
    <cellStyle name="Normal 10 6 8 3" xfId="11902"/>
    <cellStyle name="Normal 10 6 8 3 2" xfId="27127"/>
    <cellStyle name="Normal 10 6 8 3 3" xfId="39413"/>
    <cellStyle name="Normal 10 6 8 4" xfId="14586"/>
    <cellStyle name="Normal 10 6 8 4 2" xfId="29773"/>
    <cellStyle name="Normal 10 6 8 4 3" xfId="42004"/>
    <cellStyle name="Normal 10 6 8 5" xfId="19559"/>
    <cellStyle name="Normal 10 6 8 6" xfId="32109"/>
    <cellStyle name="Normal 10 6 9" xfId="4342"/>
    <cellStyle name="Normal 10 6 9 2" xfId="8950"/>
    <cellStyle name="Normal 10 6 9 2 2" xfId="24224"/>
    <cellStyle name="Normal 10 6 9 2 3" xfId="36566"/>
    <cellStyle name="Normal 10 6 9 3" xfId="12086"/>
    <cellStyle name="Normal 10 6 9 3 2" xfId="27311"/>
    <cellStyle name="Normal 10 6 9 3 3" xfId="39596"/>
    <cellStyle name="Normal 10 6 9 4" xfId="14758"/>
    <cellStyle name="Normal 10 6 9 4 2" xfId="29945"/>
    <cellStyle name="Normal 10 6 9 4 3" xfId="42175"/>
    <cellStyle name="Normal 10 6 9 5" xfId="19742"/>
    <cellStyle name="Normal 10 6 9 6" xfId="32280"/>
    <cellStyle name="Normal 10 7" xfId="824"/>
    <cellStyle name="Normal 10 7 10" xfId="3915"/>
    <cellStyle name="Normal 10 7 10 2" xfId="8537"/>
    <cellStyle name="Normal 10 7 10 2 2" xfId="23811"/>
    <cellStyle name="Normal 10 7 10 2 3" xfId="36154"/>
    <cellStyle name="Normal 10 7 10 3" xfId="11679"/>
    <cellStyle name="Normal 10 7 10 3 2" xfId="26904"/>
    <cellStyle name="Normal 10 7 10 3 3" xfId="39190"/>
    <cellStyle name="Normal 10 7 10 4" xfId="14379"/>
    <cellStyle name="Normal 10 7 10 4 2" xfId="29566"/>
    <cellStyle name="Normal 10 7 10 4 3" xfId="41797"/>
    <cellStyle name="Normal 10 7 10 5" xfId="19337"/>
    <cellStyle name="Normal 10 7 10 6" xfId="31902"/>
    <cellStyle name="Normal 10 7 11" xfId="5890"/>
    <cellStyle name="Normal 10 7 11 2" xfId="21170"/>
    <cellStyle name="Normal 10 7 11 3" xfId="33518"/>
    <cellStyle name="Normal 10 7 12" xfId="6328"/>
    <cellStyle name="Normal 10 7 12 2" xfId="21605"/>
    <cellStyle name="Normal 10 7 12 3" xfId="33950"/>
    <cellStyle name="Normal 10 7 13" xfId="10937"/>
    <cellStyle name="Normal 10 7 13 2" xfId="26164"/>
    <cellStyle name="Normal 10 7 13 3" xfId="38452"/>
    <cellStyle name="Normal 10 7 14" xfId="16573"/>
    <cellStyle name="Normal 10 7 15" xfId="15892"/>
    <cellStyle name="Normal 10 7 2" xfId="2129"/>
    <cellStyle name="Normal 10 7 2 2" xfId="6909"/>
    <cellStyle name="Normal 10 7 2 2 2" xfId="22186"/>
    <cellStyle name="Normal 10 7 2 2 3" xfId="34530"/>
    <cellStyle name="Normal 10 7 2 3" xfId="10010"/>
    <cellStyle name="Normal 10 7 2 3 2" xfId="25253"/>
    <cellStyle name="Normal 10 7 2 3 3" xfId="37558"/>
    <cellStyle name="Normal 10 7 2 4" xfId="12880"/>
    <cellStyle name="Normal 10 7 2 4 2" xfId="28078"/>
    <cellStyle name="Normal 10 7 2 4 3" xfId="40329"/>
    <cellStyle name="Normal 10 7 2 5" xfId="17656"/>
    <cellStyle name="Normal 10 7 2 6" xfId="16742"/>
    <cellStyle name="Normal 10 7 3" xfId="2916"/>
    <cellStyle name="Normal 10 7 3 2" xfId="7561"/>
    <cellStyle name="Normal 10 7 3 2 2" xfId="22838"/>
    <cellStyle name="Normal 10 7 3 2 3" xfId="35181"/>
    <cellStyle name="Normal 10 7 3 3" xfId="10712"/>
    <cellStyle name="Normal 10 7 3 3 2" xfId="25940"/>
    <cellStyle name="Normal 10 7 3 3 3" xfId="38231"/>
    <cellStyle name="Normal 10 7 3 4" xfId="13471"/>
    <cellStyle name="Normal 10 7 3 4 2" xfId="28658"/>
    <cellStyle name="Normal 10 7 3 4 3" xfId="40892"/>
    <cellStyle name="Normal 10 7 3 5" xfId="18371"/>
    <cellStyle name="Normal 10 7 3 6" xfId="30995"/>
    <cellStyle name="Normal 10 7 4" xfId="2768"/>
    <cellStyle name="Normal 10 7 4 2" xfId="7416"/>
    <cellStyle name="Normal 10 7 4 2 2" xfId="22693"/>
    <cellStyle name="Normal 10 7 4 2 3" xfId="35037"/>
    <cellStyle name="Normal 10 7 4 3" xfId="10566"/>
    <cellStyle name="Normal 10 7 4 3 2" xfId="25794"/>
    <cellStyle name="Normal 10 7 4 3 3" xfId="38085"/>
    <cellStyle name="Normal 10 7 4 4" xfId="13335"/>
    <cellStyle name="Normal 10 7 4 4 2" xfId="28522"/>
    <cellStyle name="Normal 10 7 4 4 3" xfId="40756"/>
    <cellStyle name="Normal 10 7 4 5" xfId="18226"/>
    <cellStyle name="Normal 10 7 4 6" xfId="30858"/>
    <cellStyle name="Normal 10 7 5" xfId="2662"/>
    <cellStyle name="Normal 10 7 5 2" xfId="7313"/>
    <cellStyle name="Normal 10 7 5 2 2" xfId="22590"/>
    <cellStyle name="Normal 10 7 5 2 3" xfId="34934"/>
    <cellStyle name="Normal 10 7 5 3" xfId="10466"/>
    <cellStyle name="Normal 10 7 5 3 2" xfId="25694"/>
    <cellStyle name="Normal 10 7 5 3 3" xfId="37988"/>
    <cellStyle name="Normal 10 7 5 4" xfId="13244"/>
    <cellStyle name="Normal 10 7 5 4 2" xfId="28431"/>
    <cellStyle name="Normal 10 7 5 4 3" xfId="40669"/>
    <cellStyle name="Normal 10 7 5 5" xfId="18127"/>
    <cellStyle name="Normal 10 7 5 6" xfId="30768"/>
    <cellStyle name="Normal 10 7 6" xfId="3118"/>
    <cellStyle name="Normal 10 7 6 2" xfId="7759"/>
    <cellStyle name="Normal 10 7 6 2 2" xfId="23036"/>
    <cellStyle name="Normal 10 7 6 2 3" xfId="35379"/>
    <cellStyle name="Normal 10 7 6 3" xfId="10911"/>
    <cellStyle name="Normal 10 7 6 3 2" xfId="26139"/>
    <cellStyle name="Normal 10 7 6 3 3" xfId="38427"/>
    <cellStyle name="Normal 10 7 6 4" xfId="13659"/>
    <cellStyle name="Normal 10 7 6 4 2" xfId="28846"/>
    <cellStyle name="Normal 10 7 6 4 3" xfId="41079"/>
    <cellStyle name="Normal 10 7 6 5" xfId="18568"/>
    <cellStyle name="Normal 10 7 6 6" xfId="31183"/>
    <cellStyle name="Normal 10 7 7" xfId="2486"/>
    <cellStyle name="Normal 10 7 7 2" xfId="7141"/>
    <cellStyle name="Normal 10 7 7 2 2" xfId="22418"/>
    <cellStyle name="Normal 10 7 7 2 3" xfId="34762"/>
    <cellStyle name="Normal 10 7 7 3" xfId="10302"/>
    <cellStyle name="Normal 10 7 7 3 2" xfId="25533"/>
    <cellStyle name="Normal 10 7 7 3 3" xfId="37826"/>
    <cellStyle name="Normal 10 7 7 4" xfId="13100"/>
    <cellStyle name="Normal 10 7 7 4 2" xfId="28289"/>
    <cellStyle name="Normal 10 7 7 4 3" xfId="40526"/>
    <cellStyle name="Normal 10 7 7 5" xfId="17965"/>
    <cellStyle name="Normal 10 7 7 6" xfId="16919"/>
    <cellStyle name="Normal 10 7 8" xfId="2604"/>
    <cellStyle name="Normal 10 7 8 2" xfId="7256"/>
    <cellStyle name="Normal 10 7 8 2 2" xfId="22533"/>
    <cellStyle name="Normal 10 7 8 2 3" xfId="34877"/>
    <cellStyle name="Normal 10 7 8 3" xfId="10411"/>
    <cellStyle name="Normal 10 7 8 3 2" xfId="25641"/>
    <cellStyle name="Normal 10 7 8 3 3" xfId="37934"/>
    <cellStyle name="Normal 10 7 8 4" xfId="13192"/>
    <cellStyle name="Normal 10 7 8 4 2" xfId="28381"/>
    <cellStyle name="Normal 10 7 8 4 3" xfId="40618"/>
    <cellStyle name="Normal 10 7 8 5" xfId="18072"/>
    <cellStyle name="Normal 10 7 8 6" xfId="30716"/>
    <cellStyle name="Normal 10 7 9" xfId="3324"/>
    <cellStyle name="Normal 10 7 9 2" xfId="7962"/>
    <cellStyle name="Normal 10 7 9 2 2" xfId="23238"/>
    <cellStyle name="Normal 10 7 9 2 3" xfId="35581"/>
    <cellStyle name="Normal 10 7 9 3" xfId="11109"/>
    <cellStyle name="Normal 10 7 9 3 2" xfId="26335"/>
    <cellStyle name="Normal 10 7 9 3 3" xfId="38623"/>
    <cellStyle name="Normal 10 7 9 4" xfId="13847"/>
    <cellStyle name="Normal 10 7 9 4 2" xfId="29034"/>
    <cellStyle name="Normal 10 7 9 4 3" xfId="41267"/>
    <cellStyle name="Normal 10 7 9 5" xfId="18765"/>
    <cellStyle name="Normal 10 7 9 6" xfId="31371"/>
    <cellStyle name="Normal 10 8" xfId="843"/>
    <cellStyle name="Normal 10 8 10" xfId="4557"/>
    <cellStyle name="Normal 10 8 10 2" xfId="9162"/>
    <cellStyle name="Normal 10 8 10 2 2" xfId="24436"/>
    <cellStyle name="Normal 10 8 10 2 3" xfId="36778"/>
    <cellStyle name="Normal 10 8 10 3" xfId="12285"/>
    <cellStyle name="Normal 10 8 10 3 2" xfId="27510"/>
    <cellStyle name="Normal 10 8 10 3 3" xfId="39794"/>
    <cellStyle name="Normal 10 8 10 4" xfId="14945"/>
    <cellStyle name="Normal 10 8 10 4 2" xfId="30132"/>
    <cellStyle name="Normal 10 8 10 4 3" xfId="42362"/>
    <cellStyle name="Normal 10 8 10 5" xfId="19949"/>
    <cellStyle name="Normal 10 8 10 6" xfId="32466"/>
    <cellStyle name="Normal 10 8 11" xfId="5908"/>
    <cellStyle name="Normal 10 8 11 2" xfId="21188"/>
    <cellStyle name="Normal 10 8 11 3" xfId="33536"/>
    <cellStyle name="Normal 10 8 12" xfId="5265"/>
    <cellStyle name="Normal 10 8 12 2" xfId="20545"/>
    <cellStyle name="Normal 10 8 12 3" xfId="32897"/>
    <cellStyle name="Normal 10 8 13" xfId="6262"/>
    <cellStyle name="Normal 10 8 13 2" xfId="21540"/>
    <cellStyle name="Normal 10 8 13 3" xfId="33886"/>
    <cellStyle name="Normal 10 8 14" xfId="16591"/>
    <cellStyle name="Normal 10 8 15" xfId="20134"/>
    <cellStyle name="Normal 10 8 2" xfId="2148"/>
    <cellStyle name="Normal 10 8 2 2" xfId="6928"/>
    <cellStyle name="Normal 10 8 2 2 2" xfId="22205"/>
    <cellStyle name="Normal 10 8 2 2 3" xfId="34549"/>
    <cellStyle name="Normal 10 8 2 3" xfId="10029"/>
    <cellStyle name="Normal 10 8 2 3 2" xfId="25272"/>
    <cellStyle name="Normal 10 8 2 3 3" xfId="37577"/>
    <cellStyle name="Normal 10 8 2 4" xfId="12899"/>
    <cellStyle name="Normal 10 8 2 4 2" xfId="28097"/>
    <cellStyle name="Normal 10 8 2 4 3" xfId="40348"/>
    <cellStyle name="Normal 10 8 2 5" xfId="17675"/>
    <cellStyle name="Normal 10 8 2 6" xfId="30315"/>
    <cellStyle name="Normal 10 8 3" xfId="2934"/>
    <cellStyle name="Normal 10 8 3 2" xfId="7579"/>
    <cellStyle name="Normal 10 8 3 2 2" xfId="22856"/>
    <cellStyle name="Normal 10 8 3 2 3" xfId="35199"/>
    <cellStyle name="Normal 10 8 3 3" xfId="10730"/>
    <cellStyle name="Normal 10 8 3 3 2" xfId="25958"/>
    <cellStyle name="Normal 10 8 3 3 3" xfId="38249"/>
    <cellStyle name="Normal 10 8 3 4" xfId="13489"/>
    <cellStyle name="Normal 10 8 3 4 2" xfId="28676"/>
    <cellStyle name="Normal 10 8 3 4 3" xfId="40910"/>
    <cellStyle name="Normal 10 8 3 5" xfId="18389"/>
    <cellStyle name="Normal 10 8 3 6" xfId="31013"/>
    <cellStyle name="Normal 10 8 4" xfId="3370"/>
    <cellStyle name="Normal 10 8 4 2" xfId="8005"/>
    <cellStyle name="Normal 10 8 4 2 2" xfId="23281"/>
    <cellStyle name="Normal 10 8 4 2 3" xfId="35624"/>
    <cellStyle name="Normal 10 8 4 3" xfId="11151"/>
    <cellStyle name="Normal 10 8 4 3 2" xfId="26377"/>
    <cellStyle name="Normal 10 8 4 3 3" xfId="38665"/>
    <cellStyle name="Normal 10 8 4 4" xfId="13884"/>
    <cellStyle name="Normal 10 8 4 4 2" xfId="29071"/>
    <cellStyle name="Normal 10 8 4 4 3" xfId="41304"/>
    <cellStyle name="Normal 10 8 4 5" xfId="18809"/>
    <cellStyle name="Normal 10 8 4 6" xfId="31408"/>
    <cellStyle name="Normal 10 8 5" xfId="1776"/>
    <cellStyle name="Normal 10 8 5 2" xfId="6619"/>
    <cellStyle name="Normal 10 8 5 2 2" xfId="21896"/>
    <cellStyle name="Normal 10 8 5 2 3" xfId="34241"/>
    <cellStyle name="Normal 10 8 5 3" xfId="9694"/>
    <cellStyle name="Normal 10 8 5 3 2" xfId="24956"/>
    <cellStyle name="Normal 10 8 5 3 3" xfId="37274"/>
    <cellStyle name="Normal 10 8 5 4" xfId="12594"/>
    <cellStyle name="Normal 10 8 5 4 2" xfId="27810"/>
    <cellStyle name="Normal 10 8 5 4 3" xfId="40087"/>
    <cellStyle name="Normal 10 8 5 5" xfId="17320"/>
    <cellStyle name="Normal 10 8 5 6" xfId="30621"/>
    <cellStyle name="Normal 10 8 6" xfId="3878"/>
    <cellStyle name="Normal 10 8 6 2" xfId="8501"/>
    <cellStyle name="Normal 10 8 6 2 2" xfId="23775"/>
    <cellStyle name="Normal 10 8 6 2 3" xfId="36118"/>
    <cellStyle name="Normal 10 8 6 3" xfId="11643"/>
    <cellStyle name="Normal 10 8 6 3 2" xfId="26868"/>
    <cellStyle name="Normal 10 8 6 3 3" xfId="39154"/>
    <cellStyle name="Normal 10 8 6 4" xfId="14346"/>
    <cellStyle name="Normal 10 8 6 4 2" xfId="29533"/>
    <cellStyle name="Normal 10 8 6 4 3" xfId="41764"/>
    <cellStyle name="Normal 10 8 6 5" xfId="19300"/>
    <cellStyle name="Normal 10 8 6 6" xfId="31869"/>
    <cellStyle name="Normal 10 8 7" xfId="4099"/>
    <cellStyle name="Normal 10 8 7 2" xfId="8712"/>
    <cellStyle name="Normal 10 8 7 2 2" xfId="23986"/>
    <cellStyle name="Normal 10 8 7 2 3" xfId="36329"/>
    <cellStyle name="Normal 10 8 7 3" xfId="11853"/>
    <cellStyle name="Normal 10 8 7 3 2" xfId="27078"/>
    <cellStyle name="Normal 10 8 7 3 3" xfId="39364"/>
    <cellStyle name="Normal 10 8 7 4" xfId="14541"/>
    <cellStyle name="Normal 10 8 7 4 2" xfId="29728"/>
    <cellStyle name="Normal 10 8 7 4 3" xfId="41959"/>
    <cellStyle name="Normal 10 8 7 5" xfId="19511"/>
    <cellStyle name="Normal 10 8 7 6" xfId="32064"/>
    <cellStyle name="Normal 10 8 8" xfId="4298"/>
    <cellStyle name="Normal 10 8 8 2" xfId="8907"/>
    <cellStyle name="Normal 10 8 8 2 2" xfId="24181"/>
    <cellStyle name="Normal 10 8 8 2 3" xfId="36523"/>
    <cellStyle name="Normal 10 8 8 3" xfId="12044"/>
    <cellStyle name="Normal 10 8 8 3 2" xfId="27269"/>
    <cellStyle name="Normal 10 8 8 3 3" xfId="39554"/>
    <cellStyle name="Normal 10 8 8 4" xfId="14718"/>
    <cellStyle name="Normal 10 8 8 4 2" xfId="29905"/>
    <cellStyle name="Normal 10 8 8 4 3" xfId="42135"/>
    <cellStyle name="Normal 10 8 8 5" xfId="19699"/>
    <cellStyle name="Normal 10 8 8 6" xfId="32240"/>
    <cellStyle name="Normal 10 8 9" xfId="4460"/>
    <cellStyle name="Normal 10 8 9 2" xfId="9066"/>
    <cellStyle name="Normal 10 8 9 2 2" xfId="24340"/>
    <cellStyle name="Normal 10 8 9 2 3" xfId="36682"/>
    <cellStyle name="Normal 10 8 9 3" xfId="12195"/>
    <cellStyle name="Normal 10 8 9 3 2" xfId="27420"/>
    <cellStyle name="Normal 10 8 9 3 3" xfId="39704"/>
    <cellStyle name="Normal 10 8 9 4" xfId="14862"/>
    <cellStyle name="Normal 10 8 9 4 2" xfId="30049"/>
    <cellStyle name="Normal 10 8 9 4 3" xfId="42279"/>
    <cellStyle name="Normal 10 8 9 5" xfId="19854"/>
    <cellStyle name="Normal 10 8 9 6" xfId="32383"/>
    <cellStyle name="Normal 10 9" xfId="859"/>
    <cellStyle name="Normal 10 9 10" xfId="4029"/>
    <cellStyle name="Normal 10 9 10 2" xfId="8646"/>
    <cellStyle name="Normal 10 9 10 2 2" xfId="23920"/>
    <cellStyle name="Normal 10 9 10 2 3" xfId="36263"/>
    <cellStyle name="Normal 10 9 10 3" xfId="11787"/>
    <cellStyle name="Normal 10 9 10 3 2" xfId="27012"/>
    <cellStyle name="Normal 10 9 10 3 3" xfId="39298"/>
    <cellStyle name="Normal 10 9 10 4" xfId="14480"/>
    <cellStyle name="Normal 10 9 10 4 2" xfId="29667"/>
    <cellStyle name="Normal 10 9 10 4 3" xfId="41898"/>
    <cellStyle name="Normal 10 9 10 5" xfId="19446"/>
    <cellStyle name="Normal 10 9 10 6" xfId="32003"/>
    <cellStyle name="Normal 10 9 11" xfId="5922"/>
    <cellStyle name="Normal 10 9 11 2" xfId="21202"/>
    <cellStyle name="Normal 10 9 11 3" xfId="33550"/>
    <cellStyle name="Normal 10 9 12" xfId="6288"/>
    <cellStyle name="Normal 10 9 12 2" xfId="21566"/>
    <cellStyle name="Normal 10 9 12 3" xfId="33912"/>
    <cellStyle name="Normal 10 9 13" xfId="10477"/>
    <cellStyle name="Normal 10 9 13 2" xfId="25705"/>
    <cellStyle name="Normal 10 9 13 3" xfId="37997"/>
    <cellStyle name="Normal 10 9 14" xfId="16605"/>
    <cellStyle name="Normal 10 9 15" xfId="18001"/>
    <cellStyle name="Normal 10 9 2" xfId="2164"/>
    <cellStyle name="Normal 10 9 2 2" xfId="6944"/>
    <cellStyle name="Normal 10 9 2 2 2" xfId="22221"/>
    <cellStyle name="Normal 10 9 2 2 3" xfId="34565"/>
    <cellStyle name="Normal 10 9 2 3" xfId="10045"/>
    <cellStyle name="Normal 10 9 2 3 2" xfId="25288"/>
    <cellStyle name="Normal 10 9 2 3 3" xfId="37593"/>
    <cellStyle name="Normal 10 9 2 4" xfId="12915"/>
    <cellStyle name="Normal 10 9 2 4 2" xfId="28113"/>
    <cellStyle name="Normal 10 9 2 4 3" xfId="40364"/>
    <cellStyle name="Normal 10 9 2 5" xfId="17691"/>
    <cellStyle name="Normal 10 9 2 6" xfId="16787"/>
    <cellStyle name="Normal 10 9 3" xfId="2949"/>
    <cellStyle name="Normal 10 9 3 2" xfId="7593"/>
    <cellStyle name="Normal 10 9 3 2 2" xfId="22870"/>
    <cellStyle name="Normal 10 9 3 2 3" xfId="35213"/>
    <cellStyle name="Normal 10 9 3 3" xfId="10745"/>
    <cellStyle name="Normal 10 9 3 3 2" xfId="25973"/>
    <cellStyle name="Normal 10 9 3 3 3" xfId="38264"/>
    <cellStyle name="Normal 10 9 3 4" xfId="13503"/>
    <cellStyle name="Normal 10 9 3 4 2" xfId="28690"/>
    <cellStyle name="Normal 10 9 3 4 3" xfId="40924"/>
    <cellStyle name="Normal 10 9 3 5" xfId="18404"/>
    <cellStyle name="Normal 10 9 3 6" xfId="31027"/>
    <cellStyle name="Normal 10 9 4" xfId="3033"/>
    <cellStyle name="Normal 10 9 4 2" xfId="7676"/>
    <cellStyle name="Normal 10 9 4 2 2" xfId="22953"/>
    <cellStyle name="Normal 10 9 4 2 3" xfId="35296"/>
    <cellStyle name="Normal 10 9 4 3" xfId="10827"/>
    <cellStyle name="Normal 10 9 4 3 2" xfId="26055"/>
    <cellStyle name="Normal 10 9 4 3 3" xfId="38346"/>
    <cellStyle name="Normal 10 9 4 4" xfId="13584"/>
    <cellStyle name="Normal 10 9 4 4 2" xfId="28771"/>
    <cellStyle name="Normal 10 9 4 4 3" xfId="41004"/>
    <cellStyle name="Normal 10 9 4 5" xfId="18487"/>
    <cellStyle name="Normal 10 9 4 6" xfId="31107"/>
    <cellStyle name="Normal 10 9 5" xfId="3446"/>
    <cellStyle name="Normal 10 9 5 2" xfId="8078"/>
    <cellStyle name="Normal 10 9 5 2 2" xfId="23354"/>
    <cellStyle name="Normal 10 9 5 2 3" xfId="35697"/>
    <cellStyle name="Normal 10 9 5 3" xfId="11223"/>
    <cellStyle name="Normal 10 9 5 3 2" xfId="26449"/>
    <cellStyle name="Normal 10 9 5 3 3" xfId="38737"/>
    <cellStyle name="Normal 10 9 5 4" xfId="13952"/>
    <cellStyle name="Normal 10 9 5 4 2" xfId="29139"/>
    <cellStyle name="Normal 10 9 5 4 3" xfId="41372"/>
    <cellStyle name="Normal 10 9 5 5" xfId="18883"/>
    <cellStyle name="Normal 10 9 5 6" xfId="31476"/>
    <cellStyle name="Normal 10 9 6" xfId="3573"/>
    <cellStyle name="Normal 10 9 6 2" xfId="8201"/>
    <cellStyle name="Normal 10 9 6 2 2" xfId="23477"/>
    <cellStyle name="Normal 10 9 6 2 3" xfId="35820"/>
    <cellStyle name="Normal 10 9 6 3" xfId="11348"/>
    <cellStyle name="Normal 10 9 6 3 2" xfId="26574"/>
    <cellStyle name="Normal 10 9 6 3 3" xfId="38860"/>
    <cellStyle name="Normal 10 9 6 4" xfId="14064"/>
    <cellStyle name="Normal 10 9 6 4 2" xfId="29251"/>
    <cellStyle name="Normal 10 9 6 4 3" xfId="41483"/>
    <cellStyle name="Normal 10 9 6 5" xfId="19007"/>
    <cellStyle name="Normal 10 9 6 6" xfId="31587"/>
    <cellStyle name="Normal 10 9 7" xfId="3488"/>
    <cellStyle name="Normal 10 9 7 2" xfId="8120"/>
    <cellStyle name="Normal 10 9 7 2 2" xfId="23396"/>
    <cellStyle name="Normal 10 9 7 2 3" xfId="35739"/>
    <cellStyle name="Normal 10 9 7 3" xfId="11264"/>
    <cellStyle name="Normal 10 9 7 3 2" xfId="26490"/>
    <cellStyle name="Normal 10 9 7 3 3" xfId="38778"/>
    <cellStyle name="Normal 10 9 7 4" xfId="13990"/>
    <cellStyle name="Normal 10 9 7 4 2" xfId="29177"/>
    <cellStyle name="Normal 10 9 7 4 3" xfId="41409"/>
    <cellStyle name="Normal 10 9 7 5" xfId="18925"/>
    <cellStyle name="Normal 10 9 7 6" xfId="31513"/>
    <cellStyle name="Normal 10 9 8" xfId="3411"/>
    <cellStyle name="Normal 10 9 8 2" xfId="8044"/>
    <cellStyle name="Normal 10 9 8 2 2" xfId="23320"/>
    <cellStyle name="Normal 10 9 8 2 3" xfId="35663"/>
    <cellStyle name="Normal 10 9 8 3" xfId="11190"/>
    <cellStyle name="Normal 10 9 8 3 2" xfId="26416"/>
    <cellStyle name="Normal 10 9 8 3 3" xfId="38704"/>
    <cellStyle name="Normal 10 9 8 4" xfId="13920"/>
    <cellStyle name="Normal 10 9 8 4 2" xfId="29107"/>
    <cellStyle name="Normal 10 9 8 4 3" xfId="41340"/>
    <cellStyle name="Normal 10 9 8 5" xfId="18849"/>
    <cellStyle name="Normal 10 9 8 6" xfId="31444"/>
    <cellStyle name="Normal 10 9 9" xfId="3795"/>
    <cellStyle name="Normal 10 9 9 2" xfId="8421"/>
    <cellStyle name="Normal 10 9 9 2 2" xfId="23695"/>
    <cellStyle name="Normal 10 9 9 2 3" xfId="36038"/>
    <cellStyle name="Normal 10 9 9 3" xfId="11563"/>
    <cellStyle name="Normal 10 9 9 3 2" xfId="26788"/>
    <cellStyle name="Normal 10 9 9 3 3" xfId="39074"/>
    <cellStyle name="Normal 10 9 9 4" xfId="14273"/>
    <cellStyle name="Normal 10 9 9 4 2" xfId="29460"/>
    <cellStyle name="Normal 10 9 9 4 3" xfId="41691"/>
    <cellStyle name="Normal 10 9 9 5" xfId="19224"/>
    <cellStyle name="Normal 10 9 9 6" xfId="31796"/>
    <cellStyle name="Normal 100" xfId="42421"/>
    <cellStyle name="Normal 101" xfId="42420"/>
    <cellStyle name="Normal 102" xfId="42450"/>
    <cellStyle name="Normal 103" xfId="42495"/>
    <cellStyle name="Normal 104" xfId="42496"/>
    <cellStyle name="Normal 105" xfId="42497"/>
    <cellStyle name="Normal 106" xfId="42498"/>
    <cellStyle name="Normal 107" xfId="42499"/>
    <cellStyle name="Normal 108" xfId="42500"/>
    <cellStyle name="Normal 109" xfId="42501"/>
    <cellStyle name="Normal 11" xfId="74"/>
    <cellStyle name="Normal 11 10" xfId="834"/>
    <cellStyle name="Normal 11 10 10" xfId="4525"/>
    <cellStyle name="Normal 11 10 10 2" xfId="9131"/>
    <cellStyle name="Normal 11 10 10 2 2" xfId="24405"/>
    <cellStyle name="Normal 11 10 10 2 3" xfId="36747"/>
    <cellStyle name="Normal 11 10 10 3" xfId="12257"/>
    <cellStyle name="Normal 11 10 10 3 2" xfId="27482"/>
    <cellStyle name="Normal 11 10 10 3 3" xfId="39766"/>
    <cellStyle name="Normal 11 10 10 4" xfId="14920"/>
    <cellStyle name="Normal 11 10 10 4 2" xfId="30107"/>
    <cellStyle name="Normal 11 10 10 4 3" xfId="42337"/>
    <cellStyle name="Normal 11 10 10 5" xfId="19919"/>
    <cellStyle name="Normal 11 10 10 6" xfId="32441"/>
    <cellStyle name="Normal 11 10 11" xfId="5900"/>
    <cellStyle name="Normal 11 10 11 2" xfId="21180"/>
    <cellStyle name="Normal 11 10 11 3" xfId="33528"/>
    <cellStyle name="Normal 11 10 12" xfId="6400"/>
    <cellStyle name="Normal 11 10 12 2" xfId="21677"/>
    <cellStyle name="Normal 11 10 12 3" xfId="34022"/>
    <cellStyle name="Normal 11 10 13" xfId="12477"/>
    <cellStyle name="Normal 11 10 13 2" xfId="27698"/>
    <cellStyle name="Normal 11 10 13 3" xfId="39979"/>
    <cellStyle name="Normal 11 10 14" xfId="16582"/>
    <cellStyle name="Normal 11 10 15" xfId="19934"/>
    <cellStyle name="Normal 11 10 2" xfId="2139"/>
    <cellStyle name="Normal 11 10 2 2" xfId="6919"/>
    <cellStyle name="Normal 11 10 2 2 2" xfId="22196"/>
    <cellStyle name="Normal 11 10 2 2 3" xfId="34540"/>
    <cellStyle name="Normal 11 10 2 3" xfId="10020"/>
    <cellStyle name="Normal 11 10 2 3 2" xfId="25263"/>
    <cellStyle name="Normal 11 10 2 3 3" xfId="37568"/>
    <cellStyle name="Normal 11 10 2 4" xfId="12890"/>
    <cellStyle name="Normal 11 10 2 4 2" xfId="28088"/>
    <cellStyle name="Normal 11 10 2 4 3" xfId="40339"/>
    <cellStyle name="Normal 11 10 2 5" xfId="17666"/>
    <cellStyle name="Normal 11 10 2 6" xfId="30536"/>
    <cellStyle name="Normal 11 10 3" xfId="2926"/>
    <cellStyle name="Normal 11 10 3 2" xfId="7571"/>
    <cellStyle name="Normal 11 10 3 2 2" xfId="22848"/>
    <cellStyle name="Normal 11 10 3 2 3" xfId="35191"/>
    <cellStyle name="Normal 11 10 3 3" xfId="10722"/>
    <cellStyle name="Normal 11 10 3 3 2" xfId="25950"/>
    <cellStyle name="Normal 11 10 3 3 3" xfId="38241"/>
    <cellStyle name="Normal 11 10 3 4" xfId="13481"/>
    <cellStyle name="Normal 11 10 3 4 2" xfId="28668"/>
    <cellStyle name="Normal 11 10 3 4 3" xfId="40902"/>
    <cellStyle name="Normal 11 10 3 5" xfId="18381"/>
    <cellStyle name="Normal 11 10 3 6" xfId="31005"/>
    <cellStyle name="Normal 11 10 4" xfId="3247"/>
    <cellStyle name="Normal 11 10 4 2" xfId="7887"/>
    <cellStyle name="Normal 11 10 4 2 2" xfId="23163"/>
    <cellStyle name="Normal 11 10 4 2 3" xfId="35506"/>
    <cellStyle name="Normal 11 10 4 3" xfId="11036"/>
    <cellStyle name="Normal 11 10 4 3 2" xfId="26262"/>
    <cellStyle name="Normal 11 10 4 3 3" xfId="38550"/>
    <cellStyle name="Normal 11 10 4 4" xfId="13777"/>
    <cellStyle name="Normal 11 10 4 4 2" xfId="28964"/>
    <cellStyle name="Normal 11 10 4 4 3" xfId="41197"/>
    <cellStyle name="Normal 11 10 4 5" xfId="18690"/>
    <cellStyle name="Normal 11 10 4 6" xfId="31301"/>
    <cellStyle name="Normal 11 10 5" xfId="3388"/>
    <cellStyle name="Normal 11 10 5 2" xfId="8022"/>
    <cellStyle name="Normal 11 10 5 2 2" xfId="23298"/>
    <cellStyle name="Normal 11 10 5 2 3" xfId="35641"/>
    <cellStyle name="Normal 11 10 5 3" xfId="11169"/>
    <cellStyle name="Normal 11 10 5 3 2" xfId="26395"/>
    <cellStyle name="Normal 11 10 5 3 3" xfId="38683"/>
    <cellStyle name="Normal 11 10 5 4" xfId="13900"/>
    <cellStyle name="Normal 11 10 5 4 2" xfId="29087"/>
    <cellStyle name="Normal 11 10 5 4 3" xfId="41320"/>
    <cellStyle name="Normal 11 10 5 5" xfId="18826"/>
    <cellStyle name="Normal 11 10 5 6" xfId="31424"/>
    <cellStyle name="Normal 11 10 6" xfId="3755"/>
    <cellStyle name="Normal 11 10 6 2" xfId="8381"/>
    <cellStyle name="Normal 11 10 6 2 2" xfId="23655"/>
    <cellStyle name="Normal 11 10 6 2 3" xfId="35998"/>
    <cellStyle name="Normal 11 10 6 3" xfId="11524"/>
    <cellStyle name="Normal 11 10 6 3 2" xfId="26749"/>
    <cellStyle name="Normal 11 10 6 3 3" xfId="39035"/>
    <cellStyle name="Normal 11 10 6 4" xfId="14235"/>
    <cellStyle name="Normal 11 10 6 4 2" xfId="29422"/>
    <cellStyle name="Normal 11 10 6 4 3" xfId="41653"/>
    <cellStyle name="Normal 11 10 6 5" xfId="19185"/>
    <cellStyle name="Normal 11 10 6 6" xfId="31758"/>
    <cellStyle name="Normal 11 10 7" xfId="3991"/>
    <cellStyle name="Normal 11 10 7 2" xfId="8608"/>
    <cellStyle name="Normal 11 10 7 2 2" xfId="23882"/>
    <cellStyle name="Normal 11 10 7 2 3" xfId="36225"/>
    <cellStyle name="Normal 11 10 7 3" xfId="11751"/>
    <cellStyle name="Normal 11 10 7 3 2" xfId="26976"/>
    <cellStyle name="Normal 11 10 7 3 3" xfId="39262"/>
    <cellStyle name="Normal 11 10 7 4" xfId="14444"/>
    <cellStyle name="Normal 11 10 7 4 2" xfId="29631"/>
    <cellStyle name="Normal 11 10 7 4 3" xfId="41862"/>
    <cellStyle name="Normal 11 10 7 5" xfId="19410"/>
    <cellStyle name="Normal 11 10 7 6" xfId="31967"/>
    <cellStyle name="Normal 11 10 8" xfId="4205"/>
    <cellStyle name="Normal 11 10 8 2" xfId="8816"/>
    <cellStyle name="Normal 11 10 8 2 2" xfId="24090"/>
    <cellStyle name="Normal 11 10 8 2 3" xfId="36433"/>
    <cellStyle name="Normal 11 10 8 3" xfId="11955"/>
    <cellStyle name="Normal 11 10 8 3 2" xfId="27180"/>
    <cellStyle name="Normal 11 10 8 3 3" xfId="39465"/>
    <cellStyle name="Normal 11 10 8 4" xfId="14635"/>
    <cellStyle name="Normal 11 10 8 4 2" xfId="29822"/>
    <cellStyle name="Normal 11 10 8 4 3" xfId="42052"/>
    <cellStyle name="Normal 11 10 8 5" xfId="19612"/>
    <cellStyle name="Normal 11 10 8 6" xfId="32157"/>
    <cellStyle name="Normal 11 10 9" xfId="4390"/>
    <cellStyle name="Normal 11 10 9 2" xfId="8997"/>
    <cellStyle name="Normal 11 10 9 2 2" xfId="24271"/>
    <cellStyle name="Normal 11 10 9 2 3" xfId="36613"/>
    <cellStyle name="Normal 11 10 9 3" xfId="12130"/>
    <cellStyle name="Normal 11 10 9 3 2" xfId="27355"/>
    <cellStyle name="Normal 11 10 9 3 3" xfId="39639"/>
    <cellStyle name="Normal 11 10 9 4" xfId="14799"/>
    <cellStyle name="Normal 11 10 9 4 2" xfId="29986"/>
    <cellStyle name="Normal 11 10 9 4 3" xfId="42216"/>
    <cellStyle name="Normal 11 10 9 5" xfId="19787"/>
    <cellStyle name="Normal 11 10 9 6" xfId="32320"/>
    <cellStyle name="Normal 11 11" xfId="1705"/>
    <cellStyle name="Normal 11 11 2" xfId="6551"/>
    <cellStyle name="Normal 11 11 2 2" xfId="21828"/>
    <cellStyle name="Normal 11 11 2 3" xfId="34173"/>
    <cellStyle name="Normal 11 11 3" xfId="9624"/>
    <cellStyle name="Normal 11 11 3 2" xfId="24887"/>
    <cellStyle name="Normal 11 11 3 3" xfId="37207"/>
    <cellStyle name="Normal 11 11 4" xfId="9366"/>
    <cellStyle name="Normal 11 11 4 2" xfId="24636"/>
    <cellStyle name="Normal 11 11 4 3" xfId="36970"/>
    <cellStyle name="Normal 11 11 5" xfId="17249"/>
    <cellStyle name="Normal 11 11 6" xfId="30595"/>
    <cellStyle name="Normal 11 12" xfId="1648"/>
    <cellStyle name="Normal 11 12 2" xfId="6494"/>
    <cellStyle name="Normal 11 12 2 2" xfId="21771"/>
    <cellStyle name="Normal 11 12 2 3" xfId="34116"/>
    <cellStyle name="Normal 11 12 3" xfId="9567"/>
    <cellStyle name="Normal 11 12 3 2" xfId="24830"/>
    <cellStyle name="Normal 11 12 3 3" xfId="37150"/>
    <cellStyle name="Normal 11 12 4" xfId="12456"/>
    <cellStyle name="Normal 11 12 4 2" xfId="27678"/>
    <cellStyle name="Normal 11 12 4 3" xfId="39959"/>
    <cellStyle name="Normal 11 12 5" xfId="17192"/>
    <cellStyle name="Normal 11 12 6" xfId="15920"/>
    <cellStyle name="Normal 11 13" xfId="3173"/>
    <cellStyle name="Normal 11 13 2" xfId="7813"/>
    <cellStyle name="Normal 11 13 2 2" xfId="23089"/>
    <cellStyle name="Normal 11 13 2 3" xfId="35432"/>
    <cellStyle name="Normal 11 13 3" xfId="10964"/>
    <cellStyle name="Normal 11 13 3 2" xfId="26191"/>
    <cellStyle name="Normal 11 13 3 3" xfId="38479"/>
    <cellStyle name="Normal 11 13 4" xfId="13706"/>
    <cellStyle name="Normal 11 13 4 2" xfId="28893"/>
    <cellStyle name="Normal 11 13 4 3" xfId="41126"/>
    <cellStyle name="Normal 11 13 5" xfId="18617"/>
    <cellStyle name="Normal 11 13 6" xfId="31230"/>
    <cellStyle name="Normal 11 14" xfId="1784"/>
    <cellStyle name="Normal 11 14 2" xfId="6627"/>
    <cellStyle name="Normal 11 14 2 2" xfId="21904"/>
    <cellStyle name="Normal 11 14 2 3" xfId="34249"/>
    <cellStyle name="Normal 11 14 3" xfId="9701"/>
    <cellStyle name="Normal 11 14 3 2" xfId="24963"/>
    <cellStyle name="Normal 11 14 3 3" xfId="37281"/>
    <cellStyle name="Normal 11 14 4" xfId="12600"/>
    <cellStyle name="Normal 11 14 4 2" xfId="27816"/>
    <cellStyle name="Normal 11 14 4 3" xfId="40093"/>
    <cellStyle name="Normal 11 14 5" xfId="17328"/>
    <cellStyle name="Normal 11 14 6" xfId="30434"/>
    <cellStyle name="Normal 11 15" xfId="3160"/>
    <cellStyle name="Normal 11 15 2" xfId="7801"/>
    <cellStyle name="Normal 11 15 2 2" xfId="23077"/>
    <cellStyle name="Normal 11 15 2 3" xfId="35420"/>
    <cellStyle name="Normal 11 15 3" xfId="10951"/>
    <cellStyle name="Normal 11 15 3 2" xfId="26178"/>
    <cellStyle name="Normal 11 15 3 3" xfId="38466"/>
    <cellStyle name="Normal 11 15 4" xfId="13694"/>
    <cellStyle name="Normal 11 15 4 2" xfId="28881"/>
    <cellStyle name="Normal 11 15 4 3" xfId="41114"/>
    <cellStyle name="Normal 11 15 5" xfId="18604"/>
    <cellStyle name="Normal 11 15 6" xfId="31218"/>
    <cellStyle name="Normal 11 16" xfId="3636"/>
    <cellStyle name="Normal 11 16 2" xfId="8264"/>
    <cellStyle name="Normal 11 16 2 2" xfId="23540"/>
    <cellStyle name="Normal 11 16 2 3" xfId="35883"/>
    <cellStyle name="Normal 11 16 3" xfId="11410"/>
    <cellStyle name="Normal 11 16 3 2" xfId="26636"/>
    <cellStyle name="Normal 11 16 3 3" xfId="38922"/>
    <cellStyle name="Normal 11 16 4" xfId="14125"/>
    <cellStyle name="Normal 11 16 4 2" xfId="29312"/>
    <cellStyle name="Normal 11 16 4 3" xfId="41544"/>
    <cellStyle name="Normal 11 16 5" xfId="19070"/>
    <cellStyle name="Normal 11 16 6" xfId="31649"/>
    <cellStyle name="Normal 11 17" xfId="3948"/>
    <cellStyle name="Normal 11 17 2" xfId="8568"/>
    <cellStyle name="Normal 11 17 2 2" xfId="23842"/>
    <cellStyle name="Normal 11 17 2 3" xfId="36185"/>
    <cellStyle name="Normal 11 17 3" xfId="11711"/>
    <cellStyle name="Normal 11 17 3 2" xfId="26936"/>
    <cellStyle name="Normal 11 17 3 3" xfId="39222"/>
    <cellStyle name="Normal 11 17 4" xfId="14406"/>
    <cellStyle name="Normal 11 17 4 2" xfId="29593"/>
    <cellStyle name="Normal 11 17 4 3" xfId="41824"/>
    <cellStyle name="Normal 11 17 5" xfId="19368"/>
    <cellStyle name="Normal 11 17 6" xfId="31929"/>
    <cellStyle name="Normal 11 18" xfId="4164"/>
    <cellStyle name="Normal 11 18 2" xfId="8776"/>
    <cellStyle name="Normal 11 18 2 2" xfId="24050"/>
    <cellStyle name="Normal 11 18 2 3" xfId="36393"/>
    <cellStyle name="Normal 11 18 3" xfId="11916"/>
    <cellStyle name="Normal 11 18 3 2" xfId="27141"/>
    <cellStyle name="Normal 11 18 3 3" xfId="39426"/>
    <cellStyle name="Normal 11 18 4" xfId="14598"/>
    <cellStyle name="Normal 11 18 4 2" xfId="29785"/>
    <cellStyle name="Normal 11 18 4 3" xfId="42015"/>
    <cellStyle name="Normal 11 18 5" xfId="19573"/>
    <cellStyle name="Normal 11 18 6" xfId="32120"/>
    <cellStyle name="Normal 11 19" xfId="4354"/>
    <cellStyle name="Normal 11 19 2" xfId="8961"/>
    <cellStyle name="Normal 11 19 2 2" xfId="24235"/>
    <cellStyle name="Normal 11 19 2 3" xfId="36577"/>
    <cellStyle name="Normal 11 19 3" xfId="12096"/>
    <cellStyle name="Normal 11 19 3 2" xfId="27321"/>
    <cellStyle name="Normal 11 19 3 3" xfId="39605"/>
    <cellStyle name="Normal 11 19 4" xfId="14767"/>
    <cellStyle name="Normal 11 19 4 2" xfId="29954"/>
    <cellStyle name="Normal 11 19 4 3" xfId="42184"/>
    <cellStyle name="Normal 11 19 5" xfId="19752"/>
    <cellStyle name="Normal 11 19 6" xfId="32288"/>
    <cellStyle name="Normal 11 2" xfId="215"/>
    <cellStyle name="Normal 11 2 10" xfId="1225"/>
    <cellStyle name="Normal 11 2 10 2" xfId="6229"/>
    <cellStyle name="Normal 11 2 10 2 2" xfId="21507"/>
    <cellStyle name="Normal 11 2 10 2 3" xfId="33853"/>
    <cellStyle name="Normal 11 2 10 3" xfId="9314"/>
    <cellStyle name="Normal 11 2 10 3 2" xfId="24585"/>
    <cellStyle name="Normal 11 2 10 3 3" xfId="36925"/>
    <cellStyle name="Normal 11 2 10 4" xfId="10168"/>
    <cellStyle name="Normal 11 2 10 4 2" xfId="25405"/>
    <cellStyle name="Normal 11 2 10 4 3" xfId="37702"/>
    <cellStyle name="Normal 11 2 10 5" xfId="16871"/>
    <cellStyle name="Normal 11 2 10 6" xfId="17402"/>
    <cellStyle name="Normal 11 2 11" xfId="1545"/>
    <cellStyle name="Normal 11 2 11 10" xfId="17065"/>
    <cellStyle name="Normal 11 2 11 2" xfId="2356"/>
    <cellStyle name="Normal 11 2 11 2 2" xfId="6442"/>
    <cellStyle name="Normal 11 2 11 2 2 2" xfId="7015"/>
    <cellStyle name="Normal 11 2 11 2 2 2 2" xfId="21719"/>
    <cellStyle name="Normal 11 2 11 2 2 2 2 2" xfId="22292"/>
    <cellStyle name="Normal 11 2 11 2 2 2 3" xfId="34636"/>
    <cellStyle name="Normal 11 2 11 2 2 3" xfId="34064"/>
    <cellStyle name="Normal 11 2 11 2 3" xfId="10176"/>
    <cellStyle name="Normal 11 2 11 2 4" xfId="12988"/>
    <cellStyle name="Normal 11 2 11 2 5" xfId="17846"/>
    <cellStyle name="Normal 11 2 11 2 5 2" xfId="42502"/>
    <cellStyle name="Normal 11 2 11 2 6" xfId="30502"/>
    <cellStyle name="Normal 11 2 11 3" xfId="4673"/>
    <cellStyle name="Normal 11 2 11 4" xfId="4632"/>
    <cellStyle name="Normal 11 2 11 5" xfId="4876"/>
    <cellStyle name="Normal 11 2 11 6" xfId="1898"/>
    <cellStyle name="Normal 11 2 11 7" xfId="5146"/>
    <cellStyle name="Normal 11 2 11 7 2" xfId="9484"/>
    <cellStyle name="Normal 11 2 11 7 2 2" xfId="20427"/>
    <cellStyle name="Normal 11 2 11 7 2 2 2" xfId="24751"/>
    <cellStyle name="Normal 11 2 11 7 2 3" xfId="37078"/>
    <cellStyle name="Normal 11 2 11 7 3" xfId="32782"/>
    <cellStyle name="Normal 11 2 11 8" xfId="5710"/>
    <cellStyle name="Normal 11 2 11 8 2" xfId="20990"/>
    <cellStyle name="Normal 11 2 11 8 3" xfId="33338"/>
    <cellStyle name="Normal 11 2 11 9" xfId="17102"/>
    <cellStyle name="Normal 11 2 12" xfId="2792"/>
    <cellStyle name="Normal 11 2 13" xfId="1803"/>
    <cellStyle name="Normal 11 2 14" xfId="2435"/>
    <cellStyle name="Normal 11 2 15" xfId="2638"/>
    <cellStyle name="Normal 11 2 16" xfId="3951"/>
    <cellStyle name="Normal 11 2 17" xfId="4167"/>
    <cellStyle name="Normal 11 2 18" xfId="4357"/>
    <cellStyle name="Normal 11 2 19" xfId="2241"/>
    <cellStyle name="Normal 11 2 19 2" xfId="5326"/>
    <cellStyle name="Normal 11 2 19 2 2" xfId="6998"/>
    <cellStyle name="Normal 11 2 19 2 2 2" xfId="20606"/>
    <cellStyle name="Normal 11 2 19 2 2 2 2" xfId="22275"/>
    <cellStyle name="Normal 11 2 19 2 2 3" xfId="34619"/>
    <cellStyle name="Normal 11 2 19 2 3" xfId="32956"/>
    <cellStyle name="Normal 11 2 19 3" xfId="10111"/>
    <cellStyle name="Normal 11 2 19 3 2" xfId="25351"/>
    <cellStyle name="Normal 11 2 19 3 3" xfId="37652"/>
    <cellStyle name="Normal 11 2 19 4" xfId="12969"/>
    <cellStyle name="Normal 11 2 19 4 2" xfId="28164"/>
    <cellStyle name="Normal 11 2 19 4 3" xfId="40411"/>
    <cellStyle name="Normal 11 2 19 5" xfId="17758"/>
    <cellStyle name="Normal 11 2 19 6" xfId="30686"/>
    <cellStyle name="Normal 11 2 2" xfId="620"/>
    <cellStyle name="Normal 11 2 2 10" xfId="4499"/>
    <cellStyle name="Normal 11 2 2 10 2" xfId="9105"/>
    <cellStyle name="Normal 11 2 2 10 2 2" xfId="24379"/>
    <cellStyle name="Normal 11 2 2 10 2 3" xfId="36721"/>
    <cellStyle name="Normal 11 2 2 10 3" xfId="12231"/>
    <cellStyle name="Normal 11 2 2 10 3 2" xfId="27456"/>
    <cellStyle name="Normal 11 2 2 10 3 3" xfId="39740"/>
    <cellStyle name="Normal 11 2 2 10 4" xfId="14896"/>
    <cellStyle name="Normal 11 2 2 10 4 2" xfId="30083"/>
    <cellStyle name="Normal 11 2 2 10 4 3" xfId="42313"/>
    <cellStyle name="Normal 11 2 2 10 5" xfId="19893"/>
    <cellStyle name="Normal 11 2 2 10 6" xfId="32417"/>
    <cellStyle name="Normal 11 2 2 11" xfId="1856"/>
    <cellStyle name="Normal 11 2 2 11 2" xfId="5697"/>
    <cellStyle name="Normal 11 2 2 11 2 2" xfId="6689"/>
    <cellStyle name="Normal 11 2 2 11 2 2 2" xfId="20977"/>
    <cellStyle name="Normal 11 2 2 11 2 2 2 2" xfId="21966"/>
    <cellStyle name="Normal 11 2 2 11 2 2 3" xfId="34311"/>
    <cellStyle name="Normal 11 2 2 11 2 3" xfId="33325"/>
    <cellStyle name="Normal 11 2 2 11 3" xfId="9767"/>
    <cellStyle name="Normal 11 2 2 11 4" xfId="12661"/>
    <cellStyle name="Normal 11 2 2 11 5" xfId="17396"/>
    <cellStyle name="Normal 11 2 2 11 5 2" xfId="42503"/>
    <cellStyle name="Normal 11 2 2 11 6" xfId="30432"/>
    <cellStyle name="Normal 11 2 2 12" xfId="1862"/>
    <cellStyle name="Normal 11 2 2 13" xfId="4856"/>
    <cellStyle name="Normal 11 2 2 14" xfId="1887"/>
    <cellStyle name="Normal 11 2 2 15" xfId="5082"/>
    <cellStyle name="Normal 11 2 2 15 2" xfId="5961"/>
    <cellStyle name="Normal 11 2 2 15 2 2" xfId="20363"/>
    <cellStyle name="Normal 11 2 2 15 2 2 2" xfId="21241"/>
    <cellStyle name="Normal 11 2 2 15 2 3" xfId="33589"/>
    <cellStyle name="Normal 11 2 2 15 3" xfId="32718"/>
    <cellStyle name="Normal 11 2 2 16" xfId="11930"/>
    <cellStyle name="Normal 11 2 2 16 2" xfId="27155"/>
    <cellStyle name="Normal 11 2 2 16 3" xfId="39440"/>
    <cellStyle name="Normal 11 2 2 17" xfId="16387"/>
    <cellStyle name="Normal 11 2 2 17 2" xfId="42504"/>
    <cellStyle name="Normal 11 2 2 18" xfId="16957"/>
    <cellStyle name="Normal 11 2 2 2" xfId="1832"/>
    <cellStyle name="Normal 11 2 2 2 10" xfId="20008"/>
    <cellStyle name="Normal 11 2 2 2 2" xfId="1952"/>
    <cellStyle name="Normal 11 2 2 2 2 2" xfId="6674"/>
    <cellStyle name="Normal 11 2 2 2 2 2 2" xfId="6739"/>
    <cellStyle name="Normal 11 2 2 2 2 2 2 2" xfId="21951"/>
    <cellStyle name="Normal 11 2 2 2 2 2 2 2 2" xfId="22016"/>
    <cellStyle name="Normal 11 2 2 2 2 2 2 3" xfId="34361"/>
    <cellStyle name="Normal 11 2 2 2 2 2 3" xfId="34296"/>
    <cellStyle name="Normal 11 2 2 2 2 2 3 2" xfId="42505"/>
    <cellStyle name="Normal 11 2 2 2 2 3" xfId="9837"/>
    <cellStyle name="Normal 11 2 2 2 2 3 2" xfId="25088"/>
    <cellStyle name="Normal 11 2 2 2 2 3 3" xfId="37400"/>
    <cellStyle name="Normal 11 2 2 2 2 4" xfId="12711"/>
    <cellStyle name="Normal 11 2 2 2 2 4 2" xfId="27916"/>
    <cellStyle name="Normal 11 2 2 2 2 4 3" xfId="40174"/>
    <cellStyle name="Normal 11 2 2 2 2 5" xfId="17483"/>
    <cellStyle name="Normal 11 2 2 2 2 5 2" xfId="42506"/>
    <cellStyle name="Normal 11 2 2 2 2 6" xfId="16021"/>
    <cellStyle name="Normal 11 2 2 2 3" xfId="1530"/>
    <cellStyle name="Normal 11 2 2 2 3 2" xfId="17089"/>
    <cellStyle name="Normal 11 2 2 2 3 3" xfId="30464"/>
    <cellStyle name="Normal 11 2 2 2 4" xfId="4909"/>
    <cellStyle name="Normal 11 2 2 2 4 2" xfId="20230"/>
    <cellStyle name="Normal 11 2 2 2 4 3" xfId="32629"/>
    <cellStyle name="Normal 11 2 2 2 5" xfId="4813"/>
    <cellStyle name="Normal 11 2 2 2 5 2" xfId="20153"/>
    <cellStyle name="Normal 11 2 2 2 5 3" xfId="32586"/>
    <cellStyle name="Normal 11 2 2 2 6" xfId="4622"/>
    <cellStyle name="Normal 11 2 2 2 6 2" xfId="20002"/>
    <cellStyle name="Normal 11 2 2 2 6 3" xfId="32509"/>
    <cellStyle name="Normal 11 2 2 2 7" xfId="5115"/>
    <cellStyle name="Normal 11 2 2 2 7 2" xfId="9747"/>
    <cellStyle name="Normal 11 2 2 2 7 2 2" xfId="20396"/>
    <cellStyle name="Normal 11 2 2 2 7 2 2 2" xfId="25009"/>
    <cellStyle name="Normal 11 2 2 2 7 2 3" xfId="37327"/>
    <cellStyle name="Normal 11 2 2 2 7 3" xfId="32751"/>
    <cellStyle name="Normal 11 2 2 2 8" xfId="12646"/>
    <cellStyle name="Normal 11 2 2 2 9" xfId="17375"/>
    <cellStyle name="Normal 11 2 2 2 9 2" xfId="42507"/>
    <cellStyle name="Normal 11 2 2 3" xfId="2715"/>
    <cellStyle name="Normal 11 2 2 3 2" xfId="7363"/>
    <cellStyle name="Normal 11 2 2 3 2 2" xfId="22640"/>
    <cellStyle name="Normal 11 2 2 3 2 3" xfId="34984"/>
    <cellStyle name="Normal 11 2 2 3 3" xfId="10515"/>
    <cellStyle name="Normal 11 2 2 3 3 2" xfId="25743"/>
    <cellStyle name="Normal 11 2 2 3 3 3" xfId="38034"/>
    <cellStyle name="Normal 11 2 2 3 4" xfId="13291"/>
    <cellStyle name="Normal 11 2 2 3 4 2" xfId="28478"/>
    <cellStyle name="Normal 11 2 2 3 4 3" xfId="40712"/>
    <cellStyle name="Normal 11 2 2 3 5" xfId="18177"/>
    <cellStyle name="Normal 11 2 2 3 6" xfId="30814"/>
    <cellStyle name="Normal 11 2 2 4" xfId="2419"/>
    <cellStyle name="Normal 11 2 2 4 2" xfId="7076"/>
    <cellStyle name="Normal 11 2 2 4 2 2" xfId="22353"/>
    <cellStyle name="Normal 11 2 2 4 2 3" xfId="34697"/>
    <cellStyle name="Normal 11 2 2 4 3" xfId="10237"/>
    <cellStyle name="Normal 11 2 2 4 3 2" xfId="25468"/>
    <cellStyle name="Normal 11 2 2 4 3 3" xfId="37761"/>
    <cellStyle name="Normal 11 2 2 4 4" xfId="13044"/>
    <cellStyle name="Normal 11 2 2 4 4 2" xfId="28233"/>
    <cellStyle name="Normal 11 2 2 4 4 3" xfId="40471"/>
    <cellStyle name="Normal 11 2 2 4 5" xfId="17907"/>
    <cellStyle name="Normal 11 2 2 4 6" xfId="16324"/>
    <cellStyle name="Normal 11 2 2 5" xfId="3241"/>
    <cellStyle name="Normal 11 2 2 5 2" xfId="7881"/>
    <cellStyle name="Normal 11 2 2 5 2 2" xfId="23157"/>
    <cellStyle name="Normal 11 2 2 5 2 3" xfId="35500"/>
    <cellStyle name="Normal 11 2 2 5 3" xfId="11030"/>
    <cellStyle name="Normal 11 2 2 5 3 2" xfId="26256"/>
    <cellStyle name="Normal 11 2 2 5 3 3" xfId="38544"/>
    <cellStyle name="Normal 11 2 2 5 4" xfId="13771"/>
    <cellStyle name="Normal 11 2 2 5 4 2" xfId="28958"/>
    <cellStyle name="Normal 11 2 2 5 4 3" xfId="41191"/>
    <cellStyle name="Normal 11 2 2 5 5" xfId="18684"/>
    <cellStyle name="Normal 11 2 2 5 6" xfId="31295"/>
    <cellStyle name="Normal 11 2 2 6" xfId="3166"/>
    <cellStyle name="Normal 11 2 2 6 2" xfId="7807"/>
    <cellStyle name="Normal 11 2 2 6 2 2" xfId="23083"/>
    <cellStyle name="Normal 11 2 2 6 2 3" xfId="35426"/>
    <cellStyle name="Normal 11 2 2 6 3" xfId="10957"/>
    <cellStyle name="Normal 11 2 2 6 3 2" xfId="26184"/>
    <cellStyle name="Normal 11 2 2 6 3 3" xfId="38472"/>
    <cellStyle name="Normal 11 2 2 6 4" xfId="13700"/>
    <cellStyle name="Normal 11 2 2 6 4 2" xfId="28887"/>
    <cellStyle name="Normal 11 2 2 6 4 3" xfId="41120"/>
    <cellStyle name="Normal 11 2 2 6 5" xfId="18610"/>
    <cellStyle name="Normal 11 2 2 6 6" xfId="31224"/>
    <cellStyle name="Normal 11 2 2 7" xfId="3940"/>
    <cellStyle name="Normal 11 2 2 7 2" xfId="8560"/>
    <cellStyle name="Normal 11 2 2 7 2 2" xfId="23834"/>
    <cellStyle name="Normal 11 2 2 7 2 3" xfId="36177"/>
    <cellStyle name="Normal 11 2 2 7 3" xfId="11703"/>
    <cellStyle name="Normal 11 2 2 7 3 2" xfId="26928"/>
    <cellStyle name="Normal 11 2 2 7 3 3" xfId="39214"/>
    <cellStyle name="Normal 11 2 2 7 4" xfId="14401"/>
    <cellStyle name="Normal 11 2 2 7 4 2" xfId="29588"/>
    <cellStyle name="Normal 11 2 2 7 4 3" xfId="41819"/>
    <cellStyle name="Normal 11 2 2 7 5" xfId="19361"/>
    <cellStyle name="Normal 11 2 2 7 6" xfId="31924"/>
    <cellStyle name="Normal 11 2 2 8" xfId="4157"/>
    <cellStyle name="Normal 11 2 2 8 2" xfId="8769"/>
    <cellStyle name="Normal 11 2 2 8 2 2" xfId="24043"/>
    <cellStyle name="Normal 11 2 2 8 2 3" xfId="36386"/>
    <cellStyle name="Normal 11 2 2 8 3" xfId="11909"/>
    <cellStyle name="Normal 11 2 2 8 3 2" xfId="27134"/>
    <cellStyle name="Normal 11 2 2 8 3 3" xfId="39419"/>
    <cellStyle name="Normal 11 2 2 8 4" xfId="14593"/>
    <cellStyle name="Normal 11 2 2 8 4 2" xfId="29780"/>
    <cellStyle name="Normal 11 2 2 8 4 3" xfId="42010"/>
    <cellStyle name="Normal 11 2 2 8 5" xfId="19566"/>
    <cellStyle name="Normal 11 2 2 8 6" xfId="32115"/>
    <cellStyle name="Normal 11 2 2 9" xfId="4348"/>
    <cellStyle name="Normal 11 2 2 9 2" xfId="8955"/>
    <cellStyle name="Normal 11 2 2 9 2 2" xfId="24229"/>
    <cellStyle name="Normal 11 2 2 9 2 3" xfId="36571"/>
    <cellStyle name="Normal 11 2 2 9 3" xfId="12091"/>
    <cellStyle name="Normal 11 2 2 9 3 2" xfId="27316"/>
    <cellStyle name="Normal 11 2 2 9 3 3" xfId="39600"/>
    <cellStyle name="Normal 11 2 2 9 4" xfId="14763"/>
    <cellStyle name="Normal 11 2 2 9 4 2" xfId="29950"/>
    <cellStyle name="Normal 11 2 2 9 4 3" xfId="42180"/>
    <cellStyle name="Normal 11 2 2 9 5" xfId="19747"/>
    <cellStyle name="Normal 11 2 2 9 6" xfId="32284"/>
    <cellStyle name="Normal 11 2 20" xfId="1616"/>
    <cellStyle name="Normal 11 2 20 2" xfId="17160"/>
    <cellStyle name="Normal 11 2 20 3" xfId="30221"/>
    <cellStyle name="Normal 11 2 21" xfId="4795"/>
    <cellStyle name="Normal 11 2 21 2" xfId="20140"/>
    <cellStyle name="Normal 11 2 21 3" xfId="32579"/>
    <cellStyle name="Normal 11 2 22" xfId="2225"/>
    <cellStyle name="Normal 11 2 22 2" xfId="17745"/>
    <cellStyle name="Normal 11 2 22 3" xfId="20295"/>
    <cellStyle name="Normal 11 2 23" xfId="5046"/>
    <cellStyle name="Normal 11 2 23 2" xfId="6414"/>
    <cellStyle name="Normal 11 2 23 2 2" xfId="20327"/>
    <cellStyle name="Normal 11 2 23 2 2 2" xfId="21691"/>
    <cellStyle name="Normal 11 2 23 2 3" xfId="34036"/>
    <cellStyle name="Normal 11 2 23 3" xfId="32682"/>
    <cellStyle name="Normal 11 2 24" xfId="12400"/>
    <cellStyle name="Normal 11 2 25" xfId="16030"/>
    <cellStyle name="Normal 11 2 25 2" xfId="42508"/>
    <cellStyle name="Normal 11 2 26" xfId="20110"/>
    <cellStyle name="Normal 11 2 3" xfId="981"/>
    <cellStyle name="Normal 11 2 3 2" xfId="6024"/>
    <cellStyle name="Normal 11 2 3 2 2" xfId="21304"/>
    <cellStyle name="Normal 11 2 3 2 3" xfId="33652"/>
    <cellStyle name="Normal 11 2 3 3" xfId="6240"/>
    <cellStyle name="Normal 11 2 3 3 2" xfId="21518"/>
    <cellStyle name="Normal 11 2 3 3 3" xfId="33864"/>
    <cellStyle name="Normal 11 2 3 4" xfId="9427"/>
    <cellStyle name="Normal 11 2 3 4 2" xfId="24695"/>
    <cellStyle name="Normal 11 2 3 4 3" xfId="37026"/>
    <cellStyle name="Normal 11 2 3 5" xfId="16699"/>
    <cellStyle name="Normal 11 2 3 6" xfId="18280"/>
    <cellStyle name="Normal 11 2 4" xfId="1004"/>
    <cellStyle name="Normal 11 2 4 2" xfId="6045"/>
    <cellStyle name="Normal 11 2 4 2 2" xfId="21324"/>
    <cellStyle name="Normal 11 2 4 2 3" xfId="33672"/>
    <cellStyle name="Normal 11 2 4 3" xfId="6038"/>
    <cellStyle name="Normal 11 2 4 3 2" xfId="21317"/>
    <cellStyle name="Normal 11 2 4 3 3" xfId="33665"/>
    <cellStyle name="Normal 11 2 4 4" xfId="6306"/>
    <cellStyle name="Normal 11 2 4 4 2" xfId="21583"/>
    <cellStyle name="Normal 11 2 4 4 3" xfId="33928"/>
    <cellStyle name="Normal 11 2 4 5" xfId="16714"/>
    <cellStyle name="Normal 11 2 4 6" xfId="19897"/>
    <cellStyle name="Normal 11 2 5" xfId="1106"/>
    <cellStyle name="Normal 11 2 5 2" xfId="6133"/>
    <cellStyle name="Normal 11 2 5 2 2" xfId="21411"/>
    <cellStyle name="Normal 11 2 5 2 3" xfId="33758"/>
    <cellStyle name="Normal 11 2 5 3" xfId="9240"/>
    <cellStyle name="Normal 11 2 5 3 2" xfId="24512"/>
    <cellStyle name="Normal 11 2 5 3 3" xfId="36853"/>
    <cellStyle name="Normal 11 2 5 4" xfId="10428"/>
    <cellStyle name="Normal 11 2 5 4 2" xfId="25657"/>
    <cellStyle name="Normal 11 2 5 4 3" xfId="37951"/>
    <cellStyle name="Normal 11 2 5 5" xfId="16790"/>
    <cellStyle name="Normal 11 2 5 6" xfId="16663"/>
    <cellStyle name="Normal 11 2 6" xfId="1062"/>
    <cellStyle name="Normal 11 2 6 2" xfId="6096"/>
    <cellStyle name="Normal 11 2 6 2 2" xfId="21375"/>
    <cellStyle name="Normal 11 2 6 2 3" xfId="33723"/>
    <cellStyle name="Normal 11 2 6 3" xfId="9215"/>
    <cellStyle name="Normal 11 2 6 3 2" xfId="24488"/>
    <cellStyle name="Normal 11 2 6 3 3" xfId="36829"/>
    <cellStyle name="Normal 11 2 6 4" xfId="11212"/>
    <cellStyle name="Normal 11 2 6 4 2" xfId="26438"/>
    <cellStyle name="Normal 11 2 6 4 3" xfId="38726"/>
    <cellStyle name="Normal 11 2 6 5" xfId="16761"/>
    <cellStyle name="Normal 11 2 6 6" xfId="18060"/>
    <cellStyle name="Normal 11 2 7" xfId="1009"/>
    <cellStyle name="Normal 11 2 7 2" xfId="6050"/>
    <cellStyle name="Normal 11 2 7 2 2" xfId="21329"/>
    <cellStyle name="Normal 11 2 7 2 3" xfId="33677"/>
    <cellStyle name="Normal 11 2 7 3" xfId="5622"/>
    <cellStyle name="Normal 11 2 7 3 2" xfId="20902"/>
    <cellStyle name="Normal 11 2 7 3 3" xfId="33250"/>
    <cellStyle name="Normal 11 2 7 4" xfId="12423"/>
    <cellStyle name="Normal 11 2 7 4 2" xfId="27646"/>
    <cellStyle name="Normal 11 2 7 4 3" xfId="39927"/>
    <cellStyle name="Normal 11 2 7 5" xfId="16719"/>
    <cellStyle name="Normal 11 2 7 6" xfId="18888"/>
    <cellStyle name="Normal 11 2 8" xfId="1406"/>
    <cellStyle name="Normal 11 2 8 2" xfId="6383"/>
    <cellStyle name="Normal 11 2 8 2 2" xfId="21660"/>
    <cellStyle name="Normal 11 2 8 2 3" xfId="34005"/>
    <cellStyle name="Normal 11 2 8 3" xfId="9408"/>
    <cellStyle name="Normal 11 2 8 3 2" xfId="24678"/>
    <cellStyle name="Normal 11 2 8 3 3" xfId="37010"/>
    <cellStyle name="Normal 11 2 8 4" xfId="5415"/>
    <cellStyle name="Normal 11 2 8 4 2" xfId="20695"/>
    <cellStyle name="Normal 11 2 8 4 3" xfId="33045"/>
    <cellStyle name="Normal 11 2 8 5" xfId="17003"/>
    <cellStyle name="Normal 11 2 8 6" xfId="16724"/>
    <cellStyle name="Normal 11 2 9" xfId="1012"/>
    <cellStyle name="Normal 11 2 9 2" xfId="6053"/>
    <cellStyle name="Normal 11 2 9 2 2" xfId="21332"/>
    <cellStyle name="Normal 11 2 9 2 3" xfId="33680"/>
    <cellStyle name="Normal 11 2 9 3" xfId="5181"/>
    <cellStyle name="Normal 11 2 9 3 2" xfId="20462"/>
    <cellStyle name="Normal 11 2 9 3 3" xfId="32817"/>
    <cellStyle name="Normal 11 2 9 4" xfId="12367"/>
    <cellStyle name="Normal 11 2 9 4 2" xfId="27592"/>
    <cellStyle name="Normal 11 2 9 4 3" xfId="39873"/>
    <cellStyle name="Normal 11 2 9 5" xfId="16722"/>
    <cellStyle name="Normal 11 2 9 6" xfId="20023"/>
    <cellStyle name="Normal 11 20" xfId="5225"/>
    <cellStyle name="Normal 11 20 2" xfId="20506"/>
    <cellStyle name="Normal 11 20 3" xfId="32858"/>
    <cellStyle name="Normal 11 21" xfId="8003"/>
    <cellStyle name="Normal 11 21 2" xfId="23279"/>
    <cellStyle name="Normal 11 21 3" xfId="35622"/>
    <cellStyle name="Normal 11 22" xfId="7253"/>
    <cellStyle name="Normal 11 22 2" xfId="22530"/>
    <cellStyle name="Normal 11 22 3" xfId="34874"/>
    <cellStyle name="Normal 11 23" xfId="15043"/>
    <cellStyle name="Normal 11 23 2" xfId="42509"/>
    <cellStyle name="Normal 11 24" xfId="15941"/>
    <cellStyle name="Normal 11 25" xfId="16864"/>
    <cellStyle name="Normal 11 3" xfId="721"/>
    <cellStyle name="Normal 11 3 10" xfId="4434"/>
    <cellStyle name="Normal 11 3 10 2" xfId="9041"/>
    <cellStyle name="Normal 11 3 10 2 2" xfId="24315"/>
    <cellStyle name="Normal 11 3 10 2 3" xfId="36657"/>
    <cellStyle name="Normal 11 3 10 3" xfId="12172"/>
    <cellStyle name="Normal 11 3 10 3 2" xfId="27397"/>
    <cellStyle name="Normal 11 3 10 3 3" xfId="39681"/>
    <cellStyle name="Normal 11 3 10 4" xfId="14841"/>
    <cellStyle name="Normal 11 3 10 4 2" xfId="30028"/>
    <cellStyle name="Normal 11 3 10 4 3" xfId="42258"/>
    <cellStyle name="Normal 11 3 10 5" xfId="19830"/>
    <cellStyle name="Normal 11 3 10 6" xfId="32362"/>
    <cellStyle name="Normal 11 3 11" xfId="5792"/>
    <cellStyle name="Normal 11 3 11 2" xfId="21072"/>
    <cellStyle name="Normal 11 3 11 3" xfId="33420"/>
    <cellStyle name="Normal 11 3 12" xfId="5640"/>
    <cellStyle name="Normal 11 3 12 2" xfId="20920"/>
    <cellStyle name="Normal 11 3 12 3" xfId="33268"/>
    <cellStyle name="Normal 11 3 13" xfId="12377"/>
    <cellStyle name="Normal 11 3 13 2" xfId="27602"/>
    <cellStyle name="Normal 11 3 13 3" xfId="39883"/>
    <cellStyle name="Normal 11 3 14" xfId="16474"/>
    <cellStyle name="Normal 11 3 15" xfId="17019"/>
    <cellStyle name="Normal 11 3 2" xfId="2029"/>
    <cellStyle name="Normal 11 3 2 2" xfId="6809"/>
    <cellStyle name="Normal 11 3 2 2 2" xfId="22086"/>
    <cellStyle name="Normal 11 3 2 2 3" xfId="34430"/>
    <cellStyle name="Normal 11 3 2 3" xfId="9910"/>
    <cellStyle name="Normal 11 3 2 3 2" xfId="25155"/>
    <cellStyle name="Normal 11 3 2 3 3" xfId="37461"/>
    <cellStyle name="Normal 11 3 2 4" xfId="12780"/>
    <cellStyle name="Normal 11 3 2 4 2" xfId="27980"/>
    <cellStyle name="Normal 11 3 2 4 3" xfId="40232"/>
    <cellStyle name="Normal 11 3 2 5" xfId="17556"/>
    <cellStyle name="Normal 11 3 2 6" xfId="30587"/>
    <cellStyle name="Normal 11 3 3" xfId="2813"/>
    <cellStyle name="Normal 11 3 3 2" xfId="7460"/>
    <cellStyle name="Normal 11 3 3 2 2" xfId="22737"/>
    <cellStyle name="Normal 11 3 3 2 3" xfId="35081"/>
    <cellStyle name="Normal 11 3 3 3" xfId="10610"/>
    <cellStyle name="Normal 11 3 3 3 2" xfId="25838"/>
    <cellStyle name="Normal 11 3 3 3 3" xfId="38129"/>
    <cellStyle name="Normal 11 3 3 4" xfId="13374"/>
    <cellStyle name="Normal 11 3 3 4 2" xfId="28561"/>
    <cellStyle name="Normal 11 3 3 4 3" xfId="40795"/>
    <cellStyle name="Normal 11 3 3 5" xfId="18269"/>
    <cellStyle name="Normal 11 3 3 6" xfId="30897"/>
    <cellStyle name="Normal 11 3 4" xfId="3131"/>
    <cellStyle name="Normal 11 3 4 2" xfId="7772"/>
    <cellStyle name="Normal 11 3 4 2 2" xfId="23049"/>
    <cellStyle name="Normal 11 3 4 2 3" xfId="35392"/>
    <cellStyle name="Normal 11 3 4 3" xfId="10924"/>
    <cellStyle name="Normal 11 3 4 3 2" xfId="26151"/>
    <cellStyle name="Normal 11 3 4 3 3" xfId="38439"/>
    <cellStyle name="Normal 11 3 4 4" xfId="13671"/>
    <cellStyle name="Normal 11 3 4 4 2" xfId="28858"/>
    <cellStyle name="Normal 11 3 4 4 3" xfId="41091"/>
    <cellStyle name="Normal 11 3 4 5" xfId="18580"/>
    <cellStyle name="Normal 11 3 4 6" xfId="31195"/>
    <cellStyle name="Normal 11 3 5" xfId="3218"/>
    <cellStyle name="Normal 11 3 5 2" xfId="7858"/>
    <cellStyle name="Normal 11 3 5 2 2" xfId="23134"/>
    <cellStyle name="Normal 11 3 5 2 3" xfId="35477"/>
    <cellStyle name="Normal 11 3 5 3" xfId="11007"/>
    <cellStyle name="Normal 11 3 5 3 2" xfId="26233"/>
    <cellStyle name="Normal 11 3 5 3 3" xfId="38521"/>
    <cellStyle name="Normal 11 3 5 4" xfId="13748"/>
    <cellStyle name="Normal 11 3 5 4 2" xfId="28935"/>
    <cellStyle name="Normal 11 3 5 4 3" xfId="41168"/>
    <cellStyle name="Normal 11 3 5 5" xfId="18661"/>
    <cellStyle name="Normal 11 3 5 6" xfId="31272"/>
    <cellStyle name="Normal 11 3 6" xfId="3513"/>
    <cellStyle name="Normal 11 3 6 2" xfId="8144"/>
    <cellStyle name="Normal 11 3 6 2 2" xfId="23420"/>
    <cellStyle name="Normal 11 3 6 2 3" xfId="35763"/>
    <cellStyle name="Normal 11 3 6 3" xfId="11288"/>
    <cellStyle name="Normal 11 3 6 3 2" xfId="26514"/>
    <cellStyle name="Normal 11 3 6 3 3" xfId="38801"/>
    <cellStyle name="Normal 11 3 6 4" xfId="14011"/>
    <cellStyle name="Normal 11 3 6 4 2" xfId="29198"/>
    <cellStyle name="Normal 11 3 6 4 3" xfId="41430"/>
    <cellStyle name="Normal 11 3 6 5" xfId="18950"/>
    <cellStyle name="Normal 11 3 6 6" xfId="31534"/>
    <cellStyle name="Normal 11 3 7" xfId="3831"/>
    <cellStyle name="Normal 11 3 7 2" xfId="8457"/>
    <cellStyle name="Normal 11 3 7 2 2" xfId="23731"/>
    <cellStyle name="Normal 11 3 7 2 3" xfId="36074"/>
    <cellStyle name="Normal 11 3 7 3" xfId="11598"/>
    <cellStyle name="Normal 11 3 7 3 2" xfId="26823"/>
    <cellStyle name="Normal 11 3 7 3 3" xfId="39109"/>
    <cellStyle name="Normal 11 3 7 4" xfId="14306"/>
    <cellStyle name="Normal 11 3 7 4 2" xfId="29493"/>
    <cellStyle name="Normal 11 3 7 4 3" xfId="41724"/>
    <cellStyle name="Normal 11 3 7 5" xfId="19257"/>
    <cellStyle name="Normal 11 3 7 6" xfId="31829"/>
    <cellStyle name="Normal 11 3 8" xfId="4059"/>
    <cellStyle name="Normal 11 3 8 2" xfId="8675"/>
    <cellStyle name="Normal 11 3 8 2 2" xfId="23949"/>
    <cellStyle name="Normal 11 3 8 2 3" xfId="36292"/>
    <cellStyle name="Normal 11 3 8 3" xfId="11816"/>
    <cellStyle name="Normal 11 3 8 3 2" xfId="27041"/>
    <cellStyle name="Normal 11 3 8 3 3" xfId="39327"/>
    <cellStyle name="Normal 11 3 8 4" xfId="14507"/>
    <cellStyle name="Normal 11 3 8 4 2" xfId="29694"/>
    <cellStyle name="Normal 11 3 8 4 3" xfId="41925"/>
    <cellStyle name="Normal 11 3 8 5" xfId="19474"/>
    <cellStyle name="Normal 11 3 8 6" xfId="32030"/>
    <cellStyle name="Normal 11 3 9" xfId="4260"/>
    <cellStyle name="Normal 11 3 9 2" xfId="8871"/>
    <cellStyle name="Normal 11 3 9 2 2" xfId="24145"/>
    <cellStyle name="Normal 11 3 9 2 3" xfId="36488"/>
    <cellStyle name="Normal 11 3 9 3" xfId="12008"/>
    <cellStyle name="Normal 11 3 9 3 2" xfId="27233"/>
    <cellStyle name="Normal 11 3 9 3 3" xfId="39518"/>
    <cellStyle name="Normal 11 3 9 4" xfId="14686"/>
    <cellStyle name="Normal 11 3 9 4 2" xfId="29873"/>
    <cellStyle name="Normal 11 3 9 4 3" xfId="42103"/>
    <cellStyle name="Normal 11 3 9 5" xfId="19665"/>
    <cellStyle name="Normal 11 3 9 6" xfId="32208"/>
    <cellStyle name="Normal 11 4" xfId="781"/>
    <cellStyle name="Normal 11 4 10" xfId="4577"/>
    <cellStyle name="Normal 11 4 10 2" xfId="9181"/>
    <cellStyle name="Normal 11 4 10 2 2" xfId="24455"/>
    <cellStyle name="Normal 11 4 10 2 3" xfId="36797"/>
    <cellStyle name="Normal 11 4 10 3" xfId="12305"/>
    <cellStyle name="Normal 11 4 10 3 2" xfId="27530"/>
    <cellStyle name="Normal 11 4 10 3 3" xfId="39814"/>
    <cellStyle name="Normal 11 4 10 4" xfId="14963"/>
    <cellStyle name="Normal 11 4 10 4 2" xfId="30150"/>
    <cellStyle name="Normal 11 4 10 4 3" xfId="42380"/>
    <cellStyle name="Normal 11 4 10 5" xfId="19969"/>
    <cellStyle name="Normal 11 4 10 6" xfId="32484"/>
    <cellStyle name="Normal 11 4 11" xfId="5850"/>
    <cellStyle name="Normal 11 4 11 2" xfId="21130"/>
    <cellStyle name="Normal 11 4 11 3" xfId="33478"/>
    <cellStyle name="Normal 11 4 12" xfId="5636"/>
    <cellStyle name="Normal 11 4 12 2" xfId="20916"/>
    <cellStyle name="Normal 11 4 12 3" xfId="33264"/>
    <cellStyle name="Normal 11 4 13" xfId="12375"/>
    <cellStyle name="Normal 11 4 13 2" xfId="27600"/>
    <cellStyle name="Normal 11 4 13 3" xfId="39881"/>
    <cellStyle name="Normal 11 4 14" xfId="16532"/>
    <cellStyle name="Normal 11 4 15" xfId="20283"/>
    <cellStyle name="Normal 11 4 2" xfId="2087"/>
    <cellStyle name="Normal 11 4 2 2" xfId="6867"/>
    <cellStyle name="Normal 11 4 2 2 2" xfId="22144"/>
    <cellStyle name="Normal 11 4 2 2 3" xfId="34488"/>
    <cellStyle name="Normal 11 4 2 3" xfId="9968"/>
    <cellStyle name="Normal 11 4 2 3 2" xfId="25212"/>
    <cellStyle name="Normal 11 4 2 3 3" xfId="37517"/>
    <cellStyle name="Normal 11 4 2 4" xfId="12838"/>
    <cellStyle name="Normal 11 4 2 4 2" xfId="28037"/>
    <cellStyle name="Normal 11 4 2 4 3" xfId="40288"/>
    <cellStyle name="Normal 11 4 2 5" xfId="17614"/>
    <cellStyle name="Normal 11 4 2 6" xfId="17040"/>
    <cellStyle name="Normal 11 4 3" xfId="2873"/>
    <cellStyle name="Normal 11 4 3 2" xfId="7518"/>
    <cellStyle name="Normal 11 4 3 2 2" xfId="22795"/>
    <cellStyle name="Normal 11 4 3 2 3" xfId="35139"/>
    <cellStyle name="Normal 11 4 3 3" xfId="10669"/>
    <cellStyle name="Normal 11 4 3 3 2" xfId="25897"/>
    <cellStyle name="Normal 11 4 3 3 3" xfId="38188"/>
    <cellStyle name="Normal 11 4 3 4" xfId="13430"/>
    <cellStyle name="Normal 11 4 3 4 2" xfId="28617"/>
    <cellStyle name="Normal 11 4 3 4 3" xfId="40851"/>
    <cellStyle name="Normal 11 4 3 5" xfId="18329"/>
    <cellStyle name="Normal 11 4 3 6" xfId="30954"/>
    <cellStyle name="Normal 11 4 4" xfId="3420"/>
    <cellStyle name="Normal 11 4 4 2" xfId="8053"/>
    <cellStyle name="Normal 11 4 4 2 2" xfId="23329"/>
    <cellStyle name="Normal 11 4 4 2 3" xfId="35672"/>
    <cellStyle name="Normal 11 4 4 3" xfId="11199"/>
    <cellStyle name="Normal 11 4 4 3 2" xfId="26425"/>
    <cellStyle name="Normal 11 4 4 3 3" xfId="38713"/>
    <cellStyle name="Normal 11 4 4 4" xfId="13929"/>
    <cellStyle name="Normal 11 4 4 4 2" xfId="29116"/>
    <cellStyle name="Normal 11 4 4 4 3" xfId="41349"/>
    <cellStyle name="Normal 11 4 4 5" xfId="18858"/>
    <cellStyle name="Normal 11 4 4 6" xfId="31453"/>
    <cellStyle name="Normal 11 4 5" xfId="2436"/>
    <cellStyle name="Normal 11 4 5 2" xfId="7093"/>
    <cellStyle name="Normal 11 4 5 2 2" xfId="22370"/>
    <cellStyle name="Normal 11 4 5 2 3" xfId="34714"/>
    <cellStyle name="Normal 11 4 5 3" xfId="10253"/>
    <cellStyle name="Normal 11 4 5 3 2" xfId="25484"/>
    <cellStyle name="Normal 11 4 5 3 3" xfId="37777"/>
    <cellStyle name="Normal 11 4 5 4" xfId="13057"/>
    <cellStyle name="Normal 11 4 5 4 2" xfId="28246"/>
    <cellStyle name="Normal 11 4 5 4 3" xfId="40484"/>
    <cellStyle name="Normal 11 4 5 5" xfId="17921"/>
    <cellStyle name="Normal 11 4 5 6" xfId="30311"/>
    <cellStyle name="Normal 11 4 6" xfId="3922"/>
    <cellStyle name="Normal 11 4 6 2" xfId="8544"/>
    <cellStyle name="Normal 11 4 6 2 2" xfId="23818"/>
    <cellStyle name="Normal 11 4 6 2 3" xfId="36161"/>
    <cellStyle name="Normal 11 4 6 3" xfId="11686"/>
    <cellStyle name="Normal 11 4 6 3 2" xfId="26911"/>
    <cellStyle name="Normal 11 4 6 3 3" xfId="39197"/>
    <cellStyle name="Normal 11 4 6 4" xfId="14386"/>
    <cellStyle name="Normal 11 4 6 4 2" xfId="29573"/>
    <cellStyle name="Normal 11 4 6 4 3" xfId="41804"/>
    <cellStyle name="Normal 11 4 6 5" xfId="19344"/>
    <cellStyle name="Normal 11 4 6 6" xfId="31909"/>
    <cellStyle name="Normal 11 4 7" xfId="4140"/>
    <cellStyle name="Normal 11 4 7 2" xfId="8753"/>
    <cellStyle name="Normal 11 4 7 2 2" xfId="24027"/>
    <cellStyle name="Normal 11 4 7 2 3" xfId="36370"/>
    <cellStyle name="Normal 11 4 7 3" xfId="11893"/>
    <cellStyle name="Normal 11 4 7 3 2" xfId="27118"/>
    <cellStyle name="Normal 11 4 7 3 3" xfId="39404"/>
    <cellStyle name="Normal 11 4 7 4" xfId="14578"/>
    <cellStyle name="Normal 11 4 7 4 2" xfId="29765"/>
    <cellStyle name="Normal 11 4 7 4 3" xfId="41996"/>
    <cellStyle name="Normal 11 4 7 5" xfId="19551"/>
    <cellStyle name="Normal 11 4 7 6" xfId="32101"/>
    <cellStyle name="Normal 11 4 8" xfId="4333"/>
    <cellStyle name="Normal 11 4 8 2" xfId="8941"/>
    <cellStyle name="Normal 11 4 8 2 2" xfId="24215"/>
    <cellStyle name="Normal 11 4 8 2 3" xfId="36557"/>
    <cellStyle name="Normal 11 4 8 3" xfId="12078"/>
    <cellStyle name="Normal 11 4 8 3 2" xfId="27303"/>
    <cellStyle name="Normal 11 4 8 3 3" xfId="39588"/>
    <cellStyle name="Normal 11 4 8 4" xfId="14750"/>
    <cellStyle name="Normal 11 4 8 4 2" xfId="29937"/>
    <cellStyle name="Normal 11 4 8 4 3" xfId="42167"/>
    <cellStyle name="Normal 11 4 8 5" xfId="19734"/>
    <cellStyle name="Normal 11 4 8 6" xfId="32272"/>
    <cellStyle name="Normal 11 4 9" xfId="4487"/>
    <cellStyle name="Normal 11 4 9 2" xfId="9093"/>
    <cellStyle name="Normal 11 4 9 2 2" xfId="24367"/>
    <cellStyle name="Normal 11 4 9 2 3" xfId="36709"/>
    <cellStyle name="Normal 11 4 9 3" xfId="12221"/>
    <cellStyle name="Normal 11 4 9 3 2" xfId="27446"/>
    <cellStyle name="Normal 11 4 9 3 3" xfId="39730"/>
    <cellStyle name="Normal 11 4 9 4" xfId="14886"/>
    <cellStyle name="Normal 11 4 9 4 2" xfId="30073"/>
    <cellStyle name="Normal 11 4 9 4 3" xfId="42303"/>
    <cellStyle name="Normal 11 4 9 5" xfId="19881"/>
    <cellStyle name="Normal 11 4 9 6" xfId="32407"/>
    <cellStyle name="Normal 11 5" xfId="670"/>
    <cellStyle name="Normal 11 5 10" xfId="4177"/>
    <cellStyle name="Normal 11 5 10 2" xfId="8788"/>
    <cellStyle name="Normal 11 5 10 2 2" xfId="24062"/>
    <cellStyle name="Normal 11 5 10 2 3" xfId="36405"/>
    <cellStyle name="Normal 11 5 10 3" xfId="11928"/>
    <cellStyle name="Normal 11 5 10 3 2" xfId="27153"/>
    <cellStyle name="Normal 11 5 10 3 3" xfId="39438"/>
    <cellStyle name="Normal 11 5 10 4" xfId="14609"/>
    <cellStyle name="Normal 11 5 10 4 2" xfId="29796"/>
    <cellStyle name="Normal 11 5 10 4 3" xfId="42026"/>
    <cellStyle name="Normal 11 5 10 5" xfId="19585"/>
    <cellStyle name="Normal 11 5 10 6" xfId="32131"/>
    <cellStyle name="Normal 11 5 11" xfId="5746"/>
    <cellStyle name="Normal 11 5 11 2" xfId="21026"/>
    <cellStyle name="Normal 11 5 11 3" xfId="33374"/>
    <cellStyle name="Normal 11 5 12" xfId="6192"/>
    <cellStyle name="Normal 11 5 12 2" xfId="21470"/>
    <cellStyle name="Normal 11 5 12 3" xfId="33816"/>
    <cellStyle name="Normal 11 5 13" xfId="12453"/>
    <cellStyle name="Normal 11 5 13 2" xfId="27676"/>
    <cellStyle name="Normal 11 5 13 3" xfId="39957"/>
    <cellStyle name="Normal 11 5 14" xfId="16434"/>
    <cellStyle name="Normal 11 5 15" xfId="30188"/>
    <cellStyle name="Normal 11 5 2" xfId="1999"/>
    <cellStyle name="Normal 11 5 2 2" xfId="6785"/>
    <cellStyle name="Normal 11 5 2 2 2" xfId="22062"/>
    <cellStyle name="Normal 11 5 2 2 3" xfId="34407"/>
    <cellStyle name="Normal 11 5 2 3" xfId="9883"/>
    <cellStyle name="Normal 11 5 2 3 2" xfId="25130"/>
    <cellStyle name="Normal 11 5 2 3 3" xfId="37439"/>
    <cellStyle name="Normal 11 5 2 4" xfId="12756"/>
    <cellStyle name="Normal 11 5 2 4 2" xfId="27958"/>
    <cellStyle name="Normal 11 5 2 4 3" xfId="40212"/>
    <cellStyle name="Normal 11 5 2 5" xfId="17529"/>
    <cellStyle name="Normal 11 5 2 6" xfId="30455"/>
    <cellStyle name="Normal 11 5 3" xfId="2765"/>
    <cellStyle name="Normal 11 5 3 2" xfId="7413"/>
    <cellStyle name="Normal 11 5 3 2 2" xfId="22690"/>
    <cellStyle name="Normal 11 5 3 2 3" xfId="35034"/>
    <cellStyle name="Normal 11 5 3 3" xfId="10563"/>
    <cellStyle name="Normal 11 5 3 3 2" xfId="25791"/>
    <cellStyle name="Normal 11 5 3 3 3" xfId="38082"/>
    <cellStyle name="Normal 11 5 3 4" xfId="13333"/>
    <cellStyle name="Normal 11 5 3 4 2" xfId="28520"/>
    <cellStyle name="Normal 11 5 3 4 3" xfId="40754"/>
    <cellStyle name="Normal 11 5 3 5" xfId="18224"/>
    <cellStyle name="Normal 11 5 3 6" xfId="30856"/>
    <cellStyle name="Normal 11 5 4" xfId="2373"/>
    <cellStyle name="Normal 11 5 4 2" xfId="7032"/>
    <cellStyle name="Normal 11 5 4 2 2" xfId="22309"/>
    <cellStyle name="Normal 11 5 4 2 3" xfId="34653"/>
    <cellStyle name="Normal 11 5 4 3" xfId="10193"/>
    <cellStyle name="Normal 11 5 4 3 2" xfId="25424"/>
    <cellStyle name="Normal 11 5 4 3 3" xfId="37717"/>
    <cellStyle name="Normal 11 5 4 4" xfId="13005"/>
    <cellStyle name="Normal 11 5 4 4 2" xfId="28194"/>
    <cellStyle name="Normal 11 5 4 4 3" xfId="40432"/>
    <cellStyle name="Normal 11 5 4 5" xfId="17863"/>
    <cellStyle name="Normal 11 5 4 6" xfId="17833"/>
    <cellStyle name="Normal 11 5 5" xfId="2143"/>
    <cellStyle name="Normal 11 5 5 2" xfId="6923"/>
    <cellStyle name="Normal 11 5 5 2 2" xfId="22200"/>
    <cellStyle name="Normal 11 5 5 2 3" xfId="34544"/>
    <cellStyle name="Normal 11 5 5 3" xfId="10024"/>
    <cellStyle name="Normal 11 5 5 3 2" xfId="25267"/>
    <cellStyle name="Normal 11 5 5 3 3" xfId="37572"/>
    <cellStyle name="Normal 11 5 5 4" xfId="12894"/>
    <cellStyle name="Normal 11 5 5 4 2" xfId="28092"/>
    <cellStyle name="Normal 11 5 5 4 3" xfId="40343"/>
    <cellStyle name="Normal 11 5 5 5" xfId="17670"/>
    <cellStyle name="Normal 11 5 5 6" xfId="30451"/>
    <cellStyle name="Normal 11 5 6" xfId="2488"/>
    <cellStyle name="Normal 11 5 6 2" xfId="7143"/>
    <cellStyle name="Normal 11 5 6 2 2" xfId="22420"/>
    <cellStyle name="Normal 11 5 6 2 3" xfId="34764"/>
    <cellStyle name="Normal 11 5 6 3" xfId="10304"/>
    <cellStyle name="Normal 11 5 6 3 2" xfId="25535"/>
    <cellStyle name="Normal 11 5 6 3 3" xfId="37828"/>
    <cellStyle name="Normal 11 5 6 4" xfId="13102"/>
    <cellStyle name="Normal 11 5 6 4 2" xfId="28291"/>
    <cellStyle name="Normal 11 5 6 4 3" xfId="40528"/>
    <cellStyle name="Normal 11 5 6 5" xfId="17967"/>
    <cellStyle name="Normal 11 5 6 6" xfId="16774"/>
    <cellStyle name="Normal 11 5 7" xfId="2763"/>
    <cellStyle name="Normal 11 5 7 2" xfId="7411"/>
    <cellStyle name="Normal 11 5 7 2 2" xfId="22688"/>
    <cellStyle name="Normal 11 5 7 2 3" xfId="35032"/>
    <cellStyle name="Normal 11 5 7 3" xfId="10562"/>
    <cellStyle name="Normal 11 5 7 3 2" xfId="25790"/>
    <cellStyle name="Normal 11 5 7 3 3" xfId="38081"/>
    <cellStyle name="Normal 11 5 7 4" xfId="13332"/>
    <cellStyle name="Normal 11 5 7 4 2" xfId="28519"/>
    <cellStyle name="Normal 11 5 7 4 3" xfId="40753"/>
    <cellStyle name="Normal 11 5 7 5" xfId="18223"/>
    <cellStyle name="Normal 11 5 7 6" xfId="30855"/>
    <cellStyle name="Normal 11 5 8" xfId="3512"/>
    <cellStyle name="Normal 11 5 8 2" xfId="8143"/>
    <cellStyle name="Normal 11 5 8 2 2" xfId="23419"/>
    <cellStyle name="Normal 11 5 8 2 3" xfId="35762"/>
    <cellStyle name="Normal 11 5 8 3" xfId="11287"/>
    <cellStyle name="Normal 11 5 8 3 2" xfId="26513"/>
    <cellStyle name="Normal 11 5 8 3 3" xfId="38800"/>
    <cellStyle name="Normal 11 5 8 4" xfId="14010"/>
    <cellStyle name="Normal 11 5 8 4 2" xfId="29197"/>
    <cellStyle name="Normal 11 5 8 4 3" xfId="41429"/>
    <cellStyle name="Normal 11 5 8 5" xfId="18949"/>
    <cellStyle name="Normal 11 5 8 6" xfId="31533"/>
    <cellStyle name="Normal 11 5 9" xfId="3961"/>
    <cellStyle name="Normal 11 5 9 2" xfId="8579"/>
    <cellStyle name="Normal 11 5 9 2 2" xfId="23853"/>
    <cellStyle name="Normal 11 5 9 2 3" xfId="36196"/>
    <cellStyle name="Normal 11 5 9 3" xfId="11724"/>
    <cellStyle name="Normal 11 5 9 3 2" xfId="26949"/>
    <cellStyle name="Normal 11 5 9 3 3" xfId="39235"/>
    <cellStyle name="Normal 11 5 9 4" xfId="14417"/>
    <cellStyle name="Normal 11 5 9 4 2" xfId="29604"/>
    <cellStyle name="Normal 11 5 9 4 3" xfId="41835"/>
    <cellStyle name="Normal 11 5 9 5" xfId="19380"/>
    <cellStyle name="Normal 11 5 9 6" xfId="31940"/>
    <cellStyle name="Normal 11 6" xfId="798"/>
    <cellStyle name="Normal 11 6 10" xfId="4535"/>
    <cellStyle name="Normal 11 6 10 2" xfId="9141"/>
    <cellStyle name="Normal 11 6 10 2 2" xfId="24415"/>
    <cellStyle name="Normal 11 6 10 2 3" xfId="36757"/>
    <cellStyle name="Normal 11 6 10 3" xfId="12266"/>
    <cellStyle name="Normal 11 6 10 3 2" xfId="27491"/>
    <cellStyle name="Normal 11 6 10 3 3" xfId="39775"/>
    <cellStyle name="Normal 11 6 10 4" xfId="14929"/>
    <cellStyle name="Normal 11 6 10 4 2" xfId="30116"/>
    <cellStyle name="Normal 11 6 10 4 3" xfId="42346"/>
    <cellStyle name="Normal 11 6 10 5" xfId="19929"/>
    <cellStyle name="Normal 11 6 10 6" xfId="32450"/>
    <cellStyle name="Normal 11 6 11" xfId="5866"/>
    <cellStyle name="Normal 11 6 11 2" xfId="21146"/>
    <cellStyle name="Normal 11 6 11 3" xfId="33494"/>
    <cellStyle name="Normal 11 6 12" xfId="6370"/>
    <cellStyle name="Normal 11 6 12 2" xfId="21647"/>
    <cellStyle name="Normal 11 6 12 3" xfId="33992"/>
    <cellStyle name="Normal 11 6 13" xfId="10233"/>
    <cellStyle name="Normal 11 6 13 2" xfId="25464"/>
    <cellStyle name="Normal 11 6 13 3" xfId="37757"/>
    <cellStyle name="Normal 11 6 14" xfId="16548"/>
    <cellStyle name="Normal 11 6 15" xfId="25414"/>
    <cellStyle name="Normal 11 6 2" xfId="2103"/>
    <cellStyle name="Normal 11 6 2 2" xfId="6883"/>
    <cellStyle name="Normal 11 6 2 2 2" xfId="22160"/>
    <cellStyle name="Normal 11 6 2 2 3" xfId="34504"/>
    <cellStyle name="Normal 11 6 2 3" xfId="9984"/>
    <cellStyle name="Normal 11 6 2 3 2" xfId="25227"/>
    <cellStyle name="Normal 11 6 2 3 3" xfId="37532"/>
    <cellStyle name="Normal 11 6 2 4" xfId="12854"/>
    <cellStyle name="Normal 11 6 2 4 2" xfId="28052"/>
    <cellStyle name="Normal 11 6 2 4 3" xfId="40303"/>
    <cellStyle name="Normal 11 6 2 5" xfId="17630"/>
    <cellStyle name="Normal 11 6 2 6" xfId="30537"/>
    <cellStyle name="Normal 11 6 3" xfId="2890"/>
    <cellStyle name="Normal 11 6 3 2" xfId="7535"/>
    <cellStyle name="Normal 11 6 3 2 2" xfId="22812"/>
    <cellStyle name="Normal 11 6 3 2 3" xfId="35155"/>
    <cellStyle name="Normal 11 6 3 3" xfId="10686"/>
    <cellStyle name="Normal 11 6 3 3 2" xfId="25914"/>
    <cellStyle name="Normal 11 6 3 3 3" xfId="38205"/>
    <cellStyle name="Normal 11 6 3 4" xfId="13445"/>
    <cellStyle name="Normal 11 6 3 4 2" xfId="28632"/>
    <cellStyle name="Normal 11 6 3 4 3" xfId="40866"/>
    <cellStyle name="Normal 11 6 3 5" xfId="18345"/>
    <cellStyle name="Normal 11 6 3 6" xfId="30969"/>
    <cellStyle name="Normal 11 6 4" xfId="3279"/>
    <cellStyle name="Normal 11 6 4 2" xfId="7919"/>
    <cellStyle name="Normal 11 6 4 2 2" xfId="23195"/>
    <cellStyle name="Normal 11 6 4 2 3" xfId="35538"/>
    <cellStyle name="Normal 11 6 4 3" xfId="11067"/>
    <cellStyle name="Normal 11 6 4 3 2" xfId="26293"/>
    <cellStyle name="Normal 11 6 4 3 3" xfId="38581"/>
    <cellStyle name="Normal 11 6 4 4" xfId="13807"/>
    <cellStyle name="Normal 11 6 4 4 2" xfId="28994"/>
    <cellStyle name="Normal 11 6 4 4 3" xfId="41227"/>
    <cellStyle name="Normal 11 6 4 5" xfId="18721"/>
    <cellStyle name="Normal 11 6 4 6" xfId="31331"/>
    <cellStyle name="Normal 11 6 5" xfId="2795"/>
    <cellStyle name="Normal 11 6 5 2" xfId="7442"/>
    <cellStyle name="Normal 11 6 5 2 2" xfId="22719"/>
    <cellStyle name="Normal 11 6 5 2 3" xfId="35063"/>
    <cellStyle name="Normal 11 6 5 3" xfId="10592"/>
    <cellStyle name="Normal 11 6 5 3 2" xfId="25820"/>
    <cellStyle name="Normal 11 6 5 3 3" xfId="38111"/>
    <cellStyle name="Normal 11 6 5 4" xfId="13359"/>
    <cellStyle name="Normal 11 6 5 4 2" xfId="28546"/>
    <cellStyle name="Normal 11 6 5 4 3" xfId="40780"/>
    <cellStyle name="Normal 11 6 5 5" xfId="18252"/>
    <cellStyle name="Normal 11 6 5 6" xfId="30882"/>
    <cellStyle name="Normal 11 6 6" xfId="3788"/>
    <cellStyle name="Normal 11 6 6 2" xfId="8414"/>
    <cellStyle name="Normal 11 6 6 2 2" xfId="23688"/>
    <cellStyle name="Normal 11 6 6 2 3" xfId="36031"/>
    <cellStyle name="Normal 11 6 6 3" xfId="11556"/>
    <cellStyle name="Normal 11 6 6 3 2" xfId="26781"/>
    <cellStyle name="Normal 11 6 6 3 3" xfId="39067"/>
    <cellStyle name="Normal 11 6 6 4" xfId="14266"/>
    <cellStyle name="Normal 11 6 6 4 2" xfId="29453"/>
    <cellStyle name="Normal 11 6 6 4 3" xfId="41684"/>
    <cellStyle name="Normal 11 6 6 5" xfId="19217"/>
    <cellStyle name="Normal 11 6 6 6" xfId="31789"/>
    <cellStyle name="Normal 11 6 7" xfId="4022"/>
    <cellStyle name="Normal 11 6 7 2" xfId="8639"/>
    <cellStyle name="Normal 11 6 7 2 2" xfId="23913"/>
    <cellStyle name="Normal 11 6 7 2 3" xfId="36256"/>
    <cellStyle name="Normal 11 6 7 3" xfId="11780"/>
    <cellStyle name="Normal 11 6 7 3 2" xfId="27005"/>
    <cellStyle name="Normal 11 6 7 3 3" xfId="39291"/>
    <cellStyle name="Normal 11 6 7 4" xfId="14473"/>
    <cellStyle name="Normal 11 6 7 4 2" xfId="29660"/>
    <cellStyle name="Normal 11 6 7 4 3" xfId="41891"/>
    <cellStyle name="Normal 11 6 7 5" xfId="19439"/>
    <cellStyle name="Normal 11 6 7 6" xfId="31996"/>
    <cellStyle name="Normal 11 6 8" xfId="4229"/>
    <cellStyle name="Normal 11 6 8 2" xfId="8840"/>
    <cellStyle name="Normal 11 6 8 2 2" xfId="24114"/>
    <cellStyle name="Normal 11 6 8 2 3" xfId="36457"/>
    <cellStyle name="Normal 11 6 8 3" xfId="11978"/>
    <cellStyle name="Normal 11 6 8 3 2" xfId="27203"/>
    <cellStyle name="Normal 11 6 8 3 3" xfId="39488"/>
    <cellStyle name="Normal 11 6 8 4" xfId="14657"/>
    <cellStyle name="Normal 11 6 8 4 2" xfId="29844"/>
    <cellStyle name="Normal 11 6 8 4 3" xfId="42074"/>
    <cellStyle name="Normal 11 6 8 5" xfId="19635"/>
    <cellStyle name="Normal 11 6 8 6" xfId="32179"/>
    <cellStyle name="Normal 11 6 9" xfId="4408"/>
    <cellStyle name="Normal 11 6 9 2" xfId="9015"/>
    <cellStyle name="Normal 11 6 9 2 2" xfId="24289"/>
    <cellStyle name="Normal 11 6 9 2 3" xfId="36631"/>
    <cellStyle name="Normal 11 6 9 3" xfId="12147"/>
    <cellStyle name="Normal 11 6 9 3 2" xfId="27372"/>
    <cellStyle name="Normal 11 6 9 3 3" xfId="39656"/>
    <cellStyle name="Normal 11 6 9 4" xfId="14816"/>
    <cellStyle name="Normal 11 6 9 4 2" xfId="30003"/>
    <cellStyle name="Normal 11 6 9 4 3" xfId="42233"/>
    <cellStyle name="Normal 11 6 9 5" xfId="19805"/>
    <cellStyle name="Normal 11 6 9 6" xfId="32337"/>
    <cellStyle name="Normal 11 7" xfId="607"/>
    <cellStyle name="Normal 11 7 10" xfId="4134"/>
    <cellStyle name="Normal 11 7 10 2" xfId="8747"/>
    <cellStyle name="Normal 11 7 10 2 2" xfId="24021"/>
    <cellStyle name="Normal 11 7 10 2 3" xfId="36364"/>
    <cellStyle name="Normal 11 7 10 3" xfId="11887"/>
    <cellStyle name="Normal 11 7 10 3 2" xfId="27112"/>
    <cellStyle name="Normal 11 7 10 3 3" xfId="39398"/>
    <cellStyle name="Normal 11 7 10 4" xfId="14572"/>
    <cellStyle name="Normal 11 7 10 4 2" xfId="29759"/>
    <cellStyle name="Normal 11 7 10 4 3" xfId="41990"/>
    <cellStyle name="Normal 11 7 10 5" xfId="19545"/>
    <cellStyle name="Normal 11 7 10 6" xfId="32095"/>
    <cellStyle name="Normal 11 7 11" xfId="5684"/>
    <cellStyle name="Normal 11 7 11 2" xfId="20964"/>
    <cellStyle name="Normal 11 7 11 3" xfId="33312"/>
    <cellStyle name="Normal 11 7 12" xfId="6278"/>
    <cellStyle name="Normal 11 7 12 2" xfId="21556"/>
    <cellStyle name="Normal 11 7 12 3" xfId="33902"/>
    <cellStyle name="Normal 11 7 13" xfId="6386"/>
    <cellStyle name="Normal 11 7 13 2" xfId="21663"/>
    <cellStyle name="Normal 11 7 13 3" xfId="34008"/>
    <cellStyle name="Normal 11 7 14" xfId="16376"/>
    <cellStyle name="Normal 11 7 15" xfId="16399"/>
    <cellStyle name="Normal 11 7 2" xfId="1941"/>
    <cellStyle name="Normal 11 7 2 2" xfId="6730"/>
    <cellStyle name="Normal 11 7 2 2 2" xfId="22007"/>
    <cellStyle name="Normal 11 7 2 2 3" xfId="34352"/>
    <cellStyle name="Normal 11 7 2 3" xfId="9826"/>
    <cellStyle name="Normal 11 7 2 3 2" xfId="25077"/>
    <cellStyle name="Normal 11 7 2 3 3" xfId="37390"/>
    <cellStyle name="Normal 11 7 2 4" xfId="12702"/>
    <cellStyle name="Normal 11 7 2 4 2" xfId="27907"/>
    <cellStyle name="Normal 11 7 2 4 3" xfId="40166"/>
    <cellStyle name="Normal 11 7 2 5" xfId="17472"/>
    <cellStyle name="Normal 11 7 2 6" xfId="17835"/>
    <cellStyle name="Normal 11 7 3" xfId="2702"/>
    <cellStyle name="Normal 11 7 3 2" xfId="7350"/>
    <cellStyle name="Normal 11 7 3 2 2" xfId="22627"/>
    <cellStyle name="Normal 11 7 3 2 3" xfId="34971"/>
    <cellStyle name="Normal 11 7 3 3" xfId="10503"/>
    <cellStyle name="Normal 11 7 3 3 2" xfId="25731"/>
    <cellStyle name="Normal 11 7 3 3 3" xfId="38022"/>
    <cellStyle name="Normal 11 7 3 4" xfId="13279"/>
    <cellStyle name="Normal 11 7 3 4 2" xfId="28466"/>
    <cellStyle name="Normal 11 7 3 4 3" xfId="40700"/>
    <cellStyle name="Normal 11 7 3 5" xfId="18165"/>
    <cellStyle name="Normal 11 7 3 6" xfId="30802"/>
    <cellStyle name="Normal 11 7 4" xfId="2425"/>
    <cellStyle name="Normal 11 7 4 2" xfId="7082"/>
    <cellStyle name="Normal 11 7 4 2 2" xfId="22359"/>
    <cellStyle name="Normal 11 7 4 2 3" xfId="34703"/>
    <cellStyle name="Normal 11 7 4 3" xfId="10242"/>
    <cellStyle name="Normal 11 7 4 3 2" xfId="25473"/>
    <cellStyle name="Normal 11 7 4 3 3" xfId="37766"/>
    <cellStyle name="Normal 11 7 4 4" xfId="13048"/>
    <cellStyle name="Normal 11 7 4 4 2" xfId="28237"/>
    <cellStyle name="Normal 11 7 4 4 3" xfId="40475"/>
    <cellStyle name="Normal 11 7 4 5" xfId="17912"/>
    <cellStyle name="Normal 11 7 4 6" xfId="30579"/>
    <cellStyle name="Normal 11 7 5" xfId="1759"/>
    <cellStyle name="Normal 11 7 5 2" xfId="6603"/>
    <cellStyle name="Normal 11 7 5 2 2" xfId="21880"/>
    <cellStyle name="Normal 11 7 5 2 3" xfId="34225"/>
    <cellStyle name="Normal 11 7 5 3" xfId="9677"/>
    <cellStyle name="Normal 11 7 5 3 2" xfId="24939"/>
    <cellStyle name="Normal 11 7 5 3 3" xfId="37257"/>
    <cellStyle name="Normal 11 7 5 4" xfId="12578"/>
    <cellStyle name="Normal 11 7 5 4 2" xfId="27794"/>
    <cellStyle name="Normal 11 7 5 4 3" xfId="40071"/>
    <cellStyle name="Normal 11 7 5 5" xfId="17303"/>
    <cellStyle name="Normal 11 7 5 6" xfId="17143"/>
    <cellStyle name="Normal 11 7 6" xfId="3201"/>
    <cellStyle name="Normal 11 7 6 2" xfId="7841"/>
    <cellStyle name="Normal 11 7 6 2 2" xfId="23117"/>
    <cellStyle name="Normal 11 7 6 2 3" xfId="35460"/>
    <cellStyle name="Normal 11 7 6 3" xfId="10991"/>
    <cellStyle name="Normal 11 7 6 3 2" xfId="26217"/>
    <cellStyle name="Normal 11 7 6 3 3" xfId="38505"/>
    <cellStyle name="Normal 11 7 6 4" xfId="13732"/>
    <cellStyle name="Normal 11 7 6 4 2" xfId="28919"/>
    <cellStyle name="Normal 11 7 6 4 3" xfId="41152"/>
    <cellStyle name="Normal 11 7 6 5" xfId="18645"/>
    <cellStyle name="Normal 11 7 6 6" xfId="31256"/>
    <cellStyle name="Normal 11 7 7" xfId="3106"/>
    <cellStyle name="Normal 11 7 7 2" xfId="7747"/>
    <cellStyle name="Normal 11 7 7 2 2" xfId="23024"/>
    <cellStyle name="Normal 11 7 7 2 3" xfId="35367"/>
    <cellStyle name="Normal 11 7 7 3" xfId="10899"/>
    <cellStyle name="Normal 11 7 7 3 2" xfId="26127"/>
    <cellStyle name="Normal 11 7 7 3 3" xfId="38416"/>
    <cellStyle name="Normal 11 7 7 4" xfId="13648"/>
    <cellStyle name="Normal 11 7 7 4 2" xfId="28835"/>
    <cellStyle name="Normal 11 7 7 4 3" xfId="41068"/>
    <cellStyle name="Normal 11 7 7 5" xfId="18556"/>
    <cellStyle name="Normal 11 7 7 6" xfId="31172"/>
    <cellStyle name="Normal 11 7 8" xfId="1825"/>
    <cellStyle name="Normal 11 7 8 2" xfId="6667"/>
    <cellStyle name="Normal 11 7 8 2 2" xfId="21944"/>
    <cellStyle name="Normal 11 7 8 2 3" xfId="34289"/>
    <cellStyle name="Normal 11 7 8 3" xfId="9740"/>
    <cellStyle name="Normal 11 7 8 3 2" xfId="25002"/>
    <cellStyle name="Normal 11 7 8 3 3" xfId="37320"/>
    <cellStyle name="Normal 11 7 8 4" xfId="12639"/>
    <cellStyle name="Normal 11 7 8 4 2" xfId="27855"/>
    <cellStyle name="Normal 11 7 8 4 3" xfId="40132"/>
    <cellStyle name="Normal 11 7 8 5" xfId="17368"/>
    <cellStyle name="Normal 11 7 8 6" xfId="30299"/>
    <cellStyle name="Normal 11 7 9" xfId="3916"/>
    <cellStyle name="Normal 11 7 9 2" xfId="8538"/>
    <cellStyle name="Normal 11 7 9 2 2" xfId="23812"/>
    <cellStyle name="Normal 11 7 9 2 3" xfId="36155"/>
    <cellStyle name="Normal 11 7 9 3" xfId="11680"/>
    <cellStyle name="Normal 11 7 9 3 2" xfId="26905"/>
    <cellStyle name="Normal 11 7 9 3 3" xfId="39191"/>
    <cellStyle name="Normal 11 7 9 4" xfId="14380"/>
    <cellStyle name="Normal 11 7 9 4 2" xfId="29567"/>
    <cellStyle name="Normal 11 7 9 4 3" xfId="41798"/>
    <cellStyle name="Normal 11 7 9 5" xfId="19338"/>
    <cellStyle name="Normal 11 7 9 6" xfId="31903"/>
    <cellStyle name="Normal 11 8" xfId="733"/>
    <cellStyle name="Normal 11 8 10" xfId="4584"/>
    <cellStyle name="Normal 11 8 10 2" xfId="9188"/>
    <cellStyle name="Normal 11 8 10 2 2" xfId="24462"/>
    <cellStyle name="Normal 11 8 10 2 3" xfId="36804"/>
    <cellStyle name="Normal 11 8 10 3" xfId="12310"/>
    <cellStyle name="Normal 11 8 10 3 2" xfId="27535"/>
    <cellStyle name="Normal 11 8 10 3 3" xfId="39819"/>
    <cellStyle name="Normal 11 8 10 4" xfId="14968"/>
    <cellStyle name="Normal 11 8 10 4 2" xfId="30155"/>
    <cellStyle name="Normal 11 8 10 4 3" xfId="42385"/>
    <cellStyle name="Normal 11 8 10 5" xfId="19975"/>
    <cellStyle name="Normal 11 8 10 6" xfId="32489"/>
    <cellStyle name="Normal 11 8 11" xfId="5803"/>
    <cellStyle name="Normal 11 8 11 2" xfId="21083"/>
    <cellStyle name="Normal 11 8 11 3" xfId="33431"/>
    <cellStyle name="Normal 11 8 12" xfId="5639"/>
    <cellStyle name="Normal 11 8 12 2" xfId="20919"/>
    <cellStyle name="Normal 11 8 12 3" xfId="33267"/>
    <cellStyle name="Normal 11 8 13" xfId="11666"/>
    <cellStyle name="Normal 11 8 13 2" xfId="26891"/>
    <cellStyle name="Normal 11 8 13 3" xfId="39177"/>
    <cellStyle name="Normal 11 8 14" xfId="16485"/>
    <cellStyle name="Normal 11 8 15" xfId="30331"/>
    <cellStyle name="Normal 11 8 2" xfId="2039"/>
    <cellStyle name="Normal 11 8 2 2" xfId="6819"/>
    <cellStyle name="Normal 11 8 2 2 2" xfId="22096"/>
    <cellStyle name="Normal 11 8 2 2 3" xfId="34440"/>
    <cellStyle name="Normal 11 8 2 3" xfId="9920"/>
    <cellStyle name="Normal 11 8 2 3 2" xfId="25164"/>
    <cellStyle name="Normal 11 8 2 3 3" xfId="37470"/>
    <cellStyle name="Normal 11 8 2 4" xfId="12790"/>
    <cellStyle name="Normal 11 8 2 4 2" xfId="27989"/>
    <cellStyle name="Normal 11 8 2 4 3" xfId="40241"/>
    <cellStyle name="Normal 11 8 2 5" xfId="17566"/>
    <cellStyle name="Normal 11 8 2 6" xfId="30343"/>
    <cellStyle name="Normal 11 8 3" xfId="2825"/>
    <cellStyle name="Normal 11 8 3 2" xfId="7472"/>
    <cellStyle name="Normal 11 8 3 2 2" xfId="22749"/>
    <cellStyle name="Normal 11 8 3 2 3" xfId="35093"/>
    <cellStyle name="Normal 11 8 3 3" xfId="10622"/>
    <cellStyle name="Normal 11 8 3 3 2" xfId="25850"/>
    <cellStyle name="Normal 11 8 3 3 3" xfId="38141"/>
    <cellStyle name="Normal 11 8 3 4" xfId="13385"/>
    <cellStyle name="Normal 11 8 3 4 2" xfId="28572"/>
    <cellStyle name="Normal 11 8 3 4 3" xfId="40806"/>
    <cellStyle name="Normal 11 8 3 5" xfId="18281"/>
    <cellStyle name="Normal 11 8 3 6" xfId="30909"/>
    <cellStyle name="Normal 11 8 4" xfId="3433"/>
    <cellStyle name="Normal 11 8 4 2" xfId="8065"/>
    <cellStyle name="Normal 11 8 4 2 2" xfId="23341"/>
    <cellStyle name="Normal 11 8 4 2 3" xfId="35684"/>
    <cellStyle name="Normal 11 8 4 3" xfId="11210"/>
    <cellStyle name="Normal 11 8 4 3 2" xfId="26436"/>
    <cellStyle name="Normal 11 8 4 3 3" xfId="38724"/>
    <cellStyle name="Normal 11 8 4 4" xfId="13940"/>
    <cellStyle name="Normal 11 8 4 4 2" xfId="29127"/>
    <cellStyle name="Normal 11 8 4 4 3" xfId="41360"/>
    <cellStyle name="Normal 11 8 4 5" xfId="18870"/>
    <cellStyle name="Normal 11 8 4 6" xfId="31464"/>
    <cellStyle name="Normal 11 8 5" xfId="2773"/>
    <cellStyle name="Normal 11 8 5 2" xfId="7421"/>
    <cellStyle name="Normal 11 8 5 2 2" xfId="22698"/>
    <cellStyle name="Normal 11 8 5 2 3" xfId="35042"/>
    <cellStyle name="Normal 11 8 5 3" xfId="10571"/>
    <cellStyle name="Normal 11 8 5 3 2" xfId="25799"/>
    <cellStyle name="Normal 11 8 5 3 3" xfId="38090"/>
    <cellStyle name="Normal 11 8 5 4" xfId="13340"/>
    <cellStyle name="Normal 11 8 5 4 2" xfId="28527"/>
    <cellStyle name="Normal 11 8 5 4 3" xfId="40761"/>
    <cellStyle name="Normal 11 8 5 5" xfId="18231"/>
    <cellStyle name="Normal 11 8 5 6" xfId="30863"/>
    <cellStyle name="Normal 11 8 6" xfId="3934"/>
    <cellStyle name="Normal 11 8 6 2" xfId="8554"/>
    <cellStyle name="Normal 11 8 6 2 2" xfId="23828"/>
    <cellStyle name="Normal 11 8 6 2 3" xfId="36171"/>
    <cellStyle name="Normal 11 8 6 3" xfId="11697"/>
    <cellStyle name="Normal 11 8 6 3 2" xfId="26922"/>
    <cellStyle name="Normal 11 8 6 3 3" xfId="39208"/>
    <cellStyle name="Normal 11 8 6 4" xfId="14396"/>
    <cellStyle name="Normal 11 8 6 4 2" xfId="29583"/>
    <cellStyle name="Normal 11 8 6 4 3" xfId="41814"/>
    <cellStyle name="Normal 11 8 6 5" xfId="19356"/>
    <cellStyle name="Normal 11 8 6 6" xfId="31919"/>
    <cellStyle name="Normal 11 8 7" xfId="4152"/>
    <cellStyle name="Normal 11 8 7 2" xfId="8764"/>
    <cellStyle name="Normal 11 8 7 2 2" xfId="24038"/>
    <cellStyle name="Normal 11 8 7 2 3" xfId="36381"/>
    <cellStyle name="Normal 11 8 7 3" xfId="11904"/>
    <cellStyle name="Normal 11 8 7 3 2" xfId="27129"/>
    <cellStyle name="Normal 11 8 7 3 3" xfId="39415"/>
    <cellStyle name="Normal 11 8 7 4" xfId="14589"/>
    <cellStyle name="Normal 11 8 7 4 2" xfId="29776"/>
    <cellStyle name="Normal 11 8 7 4 3" xfId="42006"/>
    <cellStyle name="Normal 11 8 7 5" xfId="19562"/>
    <cellStyle name="Normal 11 8 7 6" xfId="32111"/>
    <cellStyle name="Normal 11 8 8" xfId="4344"/>
    <cellStyle name="Normal 11 8 8 2" xfId="8951"/>
    <cellStyle name="Normal 11 8 8 2 2" xfId="24225"/>
    <cellStyle name="Normal 11 8 8 2 3" xfId="36567"/>
    <cellStyle name="Normal 11 8 8 3" xfId="12087"/>
    <cellStyle name="Normal 11 8 8 3 2" xfId="27312"/>
    <cellStyle name="Normal 11 8 8 3 3" xfId="39597"/>
    <cellStyle name="Normal 11 8 8 4" xfId="14760"/>
    <cellStyle name="Normal 11 8 8 4 2" xfId="29947"/>
    <cellStyle name="Normal 11 8 8 4 3" xfId="42177"/>
    <cellStyle name="Normal 11 8 8 5" xfId="19744"/>
    <cellStyle name="Normal 11 8 8 6" xfId="32281"/>
    <cellStyle name="Normal 11 8 9" xfId="4496"/>
    <cellStyle name="Normal 11 8 9 2" xfId="9102"/>
    <cellStyle name="Normal 11 8 9 2 2" xfId="24376"/>
    <cellStyle name="Normal 11 8 9 2 3" xfId="36718"/>
    <cellStyle name="Normal 11 8 9 3" xfId="12228"/>
    <cellStyle name="Normal 11 8 9 3 2" xfId="27453"/>
    <cellStyle name="Normal 11 8 9 3 3" xfId="39737"/>
    <cellStyle name="Normal 11 8 9 4" xfId="14893"/>
    <cellStyle name="Normal 11 8 9 4 2" xfId="30080"/>
    <cellStyle name="Normal 11 8 9 4 3" xfId="42310"/>
    <cellStyle name="Normal 11 8 9 5" xfId="19890"/>
    <cellStyle name="Normal 11 8 9 6" xfId="32414"/>
    <cellStyle name="Normal 11 9" xfId="814"/>
    <cellStyle name="Normal 11 9 10" xfId="3708"/>
    <cellStyle name="Normal 11 9 10 2" xfId="8335"/>
    <cellStyle name="Normal 11 9 10 2 2" xfId="23610"/>
    <cellStyle name="Normal 11 9 10 2 3" xfId="35953"/>
    <cellStyle name="Normal 11 9 10 3" xfId="11480"/>
    <cellStyle name="Normal 11 9 10 3 2" xfId="26706"/>
    <cellStyle name="Normal 11 9 10 3 3" xfId="38992"/>
    <cellStyle name="Normal 11 9 10 4" xfId="14192"/>
    <cellStyle name="Normal 11 9 10 4 2" xfId="29379"/>
    <cellStyle name="Normal 11 9 10 4 3" xfId="41611"/>
    <cellStyle name="Normal 11 9 10 5" xfId="19140"/>
    <cellStyle name="Normal 11 9 10 6" xfId="31716"/>
    <cellStyle name="Normal 11 9 11" xfId="5882"/>
    <cellStyle name="Normal 11 9 11 2" xfId="21162"/>
    <cellStyle name="Normal 11 9 11 3" xfId="33510"/>
    <cellStyle name="Normal 11 9 12" xfId="6238"/>
    <cellStyle name="Normal 11 9 12 2" xfId="21516"/>
    <cellStyle name="Normal 11 9 12 3" xfId="33862"/>
    <cellStyle name="Normal 11 9 13" xfId="5985"/>
    <cellStyle name="Normal 11 9 13 2" xfId="21265"/>
    <cellStyle name="Normal 11 9 13 3" xfId="33613"/>
    <cellStyle name="Normal 11 9 14" xfId="16563"/>
    <cellStyle name="Normal 11 9 15" xfId="30174"/>
    <cellStyle name="Normal 11 9 2" xfId="2119"/>
    <cellStyle name="Normal 11 9 2 2" xfId="6899"/>
    <cellStyle name="Normal 11 9 2 2 2" xfId="22176"/>
    <cellStyle name="Normal 11 9 2 2 3" xfId="34520"/>
    <cellStyle name="Normal 11 9 2 3" xfId="10000"/>
    <cellStyle name="Normal 11 9 2 3 2" xfId="25243"/>
    <cellStyle name="Normal 11 9 2 3 3" xfId="37548"/>
    <cellStyle name="Normal 11 9 2 4" xfId="12870"/>
    <cellStyle name="Normal 11 9 2 4 2" xfId="28068"/>
    <cellStyle name="Normal 11 9 2 4 3" xfId="40319"/>
    <cellStyle name="Normal 11 9 2 5" xfId="17646"/>
    <cellStyle name="Normal 11 9 2 6" xfId="17823"/>
    <cellStyle name="Normal 11 9 3" xfId="2906"/>
    <cellStyle name="Normal 11 9 3 2" xfId="7551"/>
    <cellStyle name="Normal 11 9 3 2 2" xfId="22828"/>
    <cellStyle name="Normal 11 9 3 2 3" xfId="35171"/>
    <cellStyle name="Normal 11 9 3 3" xfId="10702"/>
    <cellStyle name="Normal 11 9 3 3 2" xfId="25930"/>
    <cellStyle name="Normal 11 9 3 3 3" xfId="38221"/>
    <cellStyle name="Normal 11 9 3 4" xfId="13461"/>
    <cellStyle name="Normal 11 9 3 4 2" xfId="28648"/>
    <cellStyle name="Normal 11 9 3 4 3" xfId="40882"/>
    <cellStyle name="Normal 11 9 3 5" xfId="18361"/>
    <cellStyle name="Normal 11 9 3 6" xfId="30985"/>
    <cellStyle name="Normal 11 9 4" xfId="1827"/>
    <cellStyle name="Normal 11 9 4 2" xfId="6669"/>
    <cellStyle name="Normal 11 9 4 2 2" xfId="21946"/>
    <cellStyle name="Normal 11 9 4 2 3" xfId="34291"/>
    <cellStyle name="Normal 11 9 4 3" xfId="9742"/>
    <cellStyle name="Normal 11 9 4 3 2" xfId="25004"/>
    <cellStyle name="Normal 11 9 4 3 3" xfId="37322"/>
    <cellStyle name="Normal 11 9 4 4" xfId="12641"/>
    <cellStyle name="Normal 11 9 4 4 2" xfId="27857"/>
    <cellStyle name="Normal 11 9 4 4 3" xfId="40134"/>
    <cellStyle name="Normal 11 9 4 5" xfId="17370"/>
    <cellStyle name="Normal 11 9 4 6" xfId="30247"/>
    <cellStyle name="Normal 11 9 5" xfId="3631"/>
    <cellStyle name="Normal 11 9 5 2" xfId="8259"/>
    <cellStyle name="Normal 11 9 5 2 2" xfId="23535"/>
    <cellStyle name="Normal 11 9 5 2 3" xfId="35878"/>
    <cellStyle name="Normal 11 9 5 3" xfId="11405"/>
    <cellStyle name="Normal 11 9 5 3 2" xfId="26631"/>
    <cellStyle name="Normal 11 9 5 3 3" xfId="38917"/>
    <cellStyle name="Normal 11 9 5 4" xfId="14120"/>
    <cellStyle name="Normal 11 9 5 4 2" xfId="29307"/>
    <cellStyle name="Normal 11 9 5 4 3" xfId="41539"/>
    <cellStyle name="Normal 11 9 5 5" xfId="19065"/>
    <cellStyle name="Normal 11 9 5 6" xfId="31644"/>
    <cellStyle name="Normal 11 9 6" xfId="2371"/>
    <cellStyle name="Normal 11 9 6 2" xfId="7030"/>
    <cellStyle name="Normal 11 9 6 2 2" xfId="22307"/>
    <cellStyle name="Normal 11 9 6 2 3" xfId="34651"/>
    <cellStyle name="Normal 11 9 6 3" xfId="10191"/>
    <cellStyle name="Normal 11 9 6 3 2" xfId="25422"/>
    <cellStyle name="Normal 11 9 6 3 3" xfId="37715"/>
    <cellStyle name="Normal 11 9 6 4" xfId="13003"/>
    <cellStyle name="Normal 11 9 6 4 2" xfId="28192"/>
    <cellStyle name="Normal 11 9 6 4 3" xfId="40430"/>
    <cellStyle name="Normal 11 9 6 5" xfId="17861"/>
    <cellStyle name="Normal 11 9 6 6" xfId="20251"/>
    <cellStyle name="Normal 11 9 7" xfId="1806"/>
    <cellStyle name="Normal 11 9 7 2" xfId="6648"/>
    <cellStyle name="Normal 11 9 7 2 2" xfId="21925"/>
    <cellStyle name="Normal 11 9 7 2 3" xfId="34270"/>
    <cellStyle name="Normal 11 9 7 3" xfId="9721"/>
    <cellStyle name="Normal 11 9 7 3 2" xfId="24983"/>
    <cellStyle name="Normal 11 9 7 3 3" xfId="37301"/>
    <cellStyle name="Normal 11 9 7 4" xfId="12620"/>
    <cellStyle name="Normal 11 9 7 4 2" xfId="27836"/>
    <cellStyle name="Normal 11 9 7 4 3" xfId="40113"/>
    <cellStyle name="Normal 11 9 7 5" xfId="17349"/>
    <cellStyle name="Normal 11 9 7 6" xfId="16455"/>
    <cellStyle name="Normal 11 9 8" xfId="2617"/>
    <cellStyle name="Normal 11 9 8 2" xfId="7268"/>
    <cellStyle name="Normal 11 9 8 2 2" xfId="22545"/>
    <cellStyle name="Normal 11 9 8 2 3" xfId="34889"/>
    <cellStyle name="Normal 11 9 8 3" xfId="10422"/>
    <cellStyle name="Normal 11 9 8 3 2" xfId="25652"/>
    <cellStyle name="Normal 11 9 8 3 3" xfId="37945"/>
    <cellStyle name="Normal 11 9 8 4" xfId="13203"/>
    <cellStyle name="Normal 11 9 8 4 2" xfId="28392"/>
    <cellStyle name="Normal 11 9 8 4 3" xfId="40629"/>
    <cellStyle name="Normal 11 9 8 5" xfId="18084"/>
    <cellStyle name="Normal 11 9 8 6" xfId="30727"/>
    <cellStyle name="Normal 11 9 9" xfId="3149"/>
    <cellStyle name="Normal 11 9 9 2" xfId="7790"/>
    <cellStyle name="Normal 11 9 9 2 2" xfId="23066"/>
    <cellStyle name="Normal 11 9 9 2 3" xfId="35409"/>
    <cellStyle name="Normal 11 9 9 3" xfId="10940"/>
    <cellStyle name="Normal 11 9 9 3 2" xfId="26167"/>
    <cellStyle name="Normal 11 9 9 3 3" xfId="38455"/>
    <cellStyle name="Normal 11 9 9 4" xfId="13684"/>
    <cellStyle name="Normal 11 9 9 4 2" xfId="28871"/>
    <cellStyle name="Normal 11 9 9 4 3" xfId="41104"/>
    <cellStyle name="Normal 11 9 9 5" xfId="18594"/>
    <cellStyle name="Normal 11 9 9 6" xfId="31208"/>
    <cellStyle name="Normal 110" xfId="42510"/>
    <cellStyle name="Normal 111" xfId="42511"/>
    <cellStyle name="Normal 112" xfId="42512"/>
    <cellStyle name="Normal 113" xfId="42513"/>
    <cellStyle name="Normal 114" xfId="42514"/>
    <cellStyle name="Normal 115" xfId="42515"/>
    <cellStyle name="Normal 116" xfId="42516"/>
    <cellStyle name="Normal 117" xfId="42517"/>
    <cellStyle name="Normal 118" xfId="42518"/>
    <cellStyle name="Normal 119" xfId="42519"/>
    <cellStyle name="Normal 12" xfId="76"/>
    <cellStyle name="Normal 12 10" xfId="641"/>
    <cellStyle name="Normal 12 10 10" xfId="3798"/>
    <cellStyle name="Normal 12 10 10 2" xfId="8424"/>
    <cellStyle name="Normal 12 10 10 2 2" xfId="23698"/>
    <cellStyle name="Normal 12 10 10 2 3" xfId="36041"/>
    <cellStyle name="Normal 12 10 10 3" xfId="11566"/>
    <cellStyle name="Normal 12 10 10 3 2" xfId="26791"/>
    <cellStyle name="Normal 12 10 10 3 3" xfId="39077"/>
    <cellStyle name="Normal 12 10 10 4" xfId="14276"/>
    <cellStyle name="Normal 12 10 10 4 2" xfId="29463"/>
    <cellStyle name="Normal 12 10 10 4 3" xfId="41694"/>
    <cellStyle name="Normal 12 10 10 5" xfId="19227"/>
    <cellStyle name="Normal 12 10 10 6" xfId="31799"/>
    <cellStyle name="Normal 12 10 11" xfId="5717"/>
    <cellStyle name="Normal 12 10 11 2" xfId="20997"/>
    <cellStyle name="Normal 12 10 11 3" xfId="33345"/>
    <cellStyle name="Normal 12 10 12" xfId="6154"/>
    <cellStyle name="Normal 12 10 12 2" xfId="21432"/>
    <cellStyle name="Normal 12 10 12 3" xfId="33779"/>
    <cellStyle name="Normal 12 10 13" xfId="12205"/>
    <cellStyle name="Normal 12 10 13 2" xfId="27430"/>
    <cellStyle name="Normal 12 10 13 3" xfId="39714"/>
    <cellStyle name="Normal 12 10 14" xfId="16406"/>
    <cellStyle name="Normal 12 10 15" xfId="20489"/>
    <cellStyle name="Normal 12 10 2" xfId="1970"/>
    <cellStyle name="Normal 12 10 2 2" xfId="6756"/>
    <cellStyle name="Normal 12 10 2 2 2" xfId="22033"/>
    <cellStyle name="Normal 12 10 2 2 3" xfId="34378"/>
    <cellStyle name="Normal 12 10 2 3" xfId="9854"/>
    <cellStyle name="Normal 12 10 2 3 2" xfId="25102"/>
    <cellStyle name="Normal 12 10 2 3 3" xfId="37411"/>
    <cellStyle name="Normal 12 10 2 4" xfId="12728"/>
    <cellStyle name="Normal 12 10 2 4 2" xfId="27931"/>
    <cellStyle name="Normal 12 10 2 4 3" xfId="40185"/>
    <cellStyle name="Normal 12 10 2 5" xfId="17501"/>
    <cellStyle name="Normal 12 10 2 6" xfId="30273"/>
    <cellStyle name="Normal 12 10 3" xfId="2736"/>
    <cellStyle name="Normal 12 10 3 2" xfId="7384"/>
    <cellStyle name="Normal 12 10 3 2 2" xfId="22661"/>
    <cellStyle name="Normal 12 10 3 2 3" xfId="35005"/>
    <cellStyle name="Normal 12 10 3 3" xfId="10535"/>
    <cellStyle name="Normal 12 10 3 3 2" xfId="25763"/>
    <cellStyle name="Normal 12 10 3 3 3" xfId="38054"/>
    <cellStyle name="Normal 12 10 3 4" xfId="13305"/>
    <cellStyle name="Normal 12 10 3 4 2" xfId="28492"/>
    <cellStyle name="Normal 12 10 3 4 3" xfId="40726"/>
    <cellStyle name="Normal 12 10 3 5" xfId="18196"/>
    <cellStyle name="Normal 12 10 3 6" xfId="30828"/>
    <cellStyle name="Normal 12 10 4" xfId="2400"/>
    <cellStyle name="Normal 12 10 4 2" xfId="7059"/>
    <cellStyle name="Normal 12 10 4 2 2" xfId="22336"/>
    <cellStyle name="Normal 12 10 4 2 3" xfId="34680"/>
    <cellStyle name="Normal 12 10 4 3" xfId="10219"/>
    <cellStyle name="Normal 12 10 4 3 2" xfId="25450"/>
    <cellStyle name="Normal 12 10 4 3 3" xfId="37743"/>
    <cellStyle name="Normal 12 10 4 4" xfId="13031"/>
    <cellStyle name="Normal 12 10 4 4 2" xfId="28220"/>
    <cellStyle name="Normal 12 10 4 4 3" xfId="40458"/>
    <cellStyle name="Normal 12 10 4 5" xfId="17889"/>
    <cellStyle name="Normal 12 10 4 6" xfId="30312"/>
    <cellStyle name="Normal 12 10 5" xfId="3342"/>
    <cellStyle name="Normal 12 10 5 2" xfId="7978"/>
    <cellStyle name="Normal 12 10 5 2 2" xfId="23254"/>
    <cellStyle name="Normal 12 10 5 2 3" xfId="35597"/>
    <cellStyle name="Normal 12 10 5 3" xfId="11125"/>
    <cellStyle name="Normal 12 10 5 3 2" xfId="26351"/>
    <cellStyle name="Normal 12 10 5 3 3" xfId="38639"/>
    <cellStyle name="Normal 12 10 5 4" xfId="13860"/>
    <cellStyle name="Normal 12 10 5 4 2" xfId="29047"/>
    <cellStyle name="Normal 12 10 5 4 3" xfId="41280"/>
    <cellStyle name="Normal 12 10 5 5" xfId="18782"/>
    <cellStyle name="Normal 12 10 5 6" xfId="31384"/>
    <cellStyle name="Normal 12 10 6" xfId="3225"/>
    <cellStyle name="Normal 12 10 6 2" xfId="7865"/>
    <cellStyle name="Normal 12 10 6 2 2" xfId="23141"/>
    <cellStyle name="Normal 12 10 6 2 3" xfId="35484"/>
    <cellStyle name="Normal 12 10 6 3" xfId="11014"/>
    <cellStyle name="Normal 12 10 6 3 2" xfId="26240"/>
    <cellStyle name="Normal 12 10 6 3 3" xfId="38528"/>
    <cellStyle name="Normal 12 10 6 4" xfId="13755"/>
    <cellStyle name="Normal 12 10 6 4 2" xfId="28942"/>
    <cellStyle name="Normal 12 10 6 4 3" xfId="41175"/>
    <cellStyle name="Normal 12 10 6 5" xfId="18668"/>
    <cellStyle name="Normal 12 10 6 6" xfId="31279"/>
    <cellStyle name="Normal 12 10 7" xfId="2599"/>
    <cellStyle name="Normal 12 10 7 2" xfId="7251"/>
    <cellStyle name="Normal 12 10 7 2 2" xfId="22528"/>
    <cellStyle name="Normal 12 10 7 2 3" xfId="34872"/>
    <cellStyle name="Normal 12 10 7 3" xfId="10406"/>
    <cellStyle name="Normal 12 10 7 3 2" xfId="25636"/>
    <cellStyle name="Normal 12 10 7 3 3" xfId="37929"/>
    <cellStyle name="Normal 12 10 7 4" xfId="13188"/>
    <cellStyle name="Normal 12 10 7 4 2" xfId="28377"/>
    <cellStyle name="Normal 12 10 7 4 3" xfId="40614"/>
    <cellStyle name="Normal 12 10 7 5" xfId="18067"/>
    <cellStyle name="Normal 12 10 7 6" xfId="30712"/>
    <cellStyle name="Normal 12 10 8" xfId="2514"/>
    <cellStyle name="Normal 12 10 8 2" xfId="7167"/>
    <cellStyle name="Normal 12 10 8 2 2" xfId="22444"/>
    <cellStyle name="Normal 12 10 8 2 3" xfId="34788"/>
    <cellStyle name="Normal 12 10 8 3" xfId="10328"/>
    <cellStyle name="Normal 12 10 8 3 2" xfId="25558"/>
    <cellStyle name="Normal 12 10 8 3 3" xfId="37851"/>
    <cellStyle name="Normal 12 10 8 4" xfId="13121"/>
    <cellStyle name="Normal 12 10 8 4 2" xfId="28310"/>
    <cellStyle name="Normal 12 10 8 4 3" xfId="40547"/>
    <cellStyle name="Normal 12 10 8 5" xfId="17990"/>
    <cellStyle name="Normal 12 10 8 6" xfId="17388"/>
    <cellStyle name="Normal 12 10 9" xfId="2556"/>
    <cellStyle name="Normal 12 10 9 2" xfId="7209"/>
    <cellStyle name="Normal 12 10 9 2 2" xfId="22486"/>
    <cellStyle name="Normal 12 10 9 2 3" xfId="34830"/>
    <cellStyle name="Normal 12 10 9 3" xfId="10368"/>
    <cellStyle name="Normal 12 10 9 3 2" xfId="25598"/>
    <cellStyle name="Normal 12 10 9 3 3" xfId="37891"/>
    <cellStyle name="Normal 12 10 9 4" xfId="13155"/>
    <cellStyle name="Normal 12 10 9 4 2" xfId="28344"/>
    <cellStyle name="Normal 12 10 9 4 3" xfId="40581"/>
    <cellStyle name="Normal 12 10 9 5" xfId="18028"/>
    <cellStyle name="Normal 12 10 9 6" xfId="16946"/>
    <cellStyle name="Normal 12 11" xfId="1707"/>
    <cellStyle name="Normal 12 11 2" xfId="6553"/>
    <cellStyle name="Normal 12 11 2 2" xfId="21830"/>
    <cellStyle name="Normal 12 11 2 3" xfId="34175"/>
    <cellStyle name="Normal 12 11 3" xfId="9626"/>
    <cellStyle name="Normal 12 11 3 2" xfId="24889"/>
    <cellStyle name="Normal 12 11 3 3" xfId="37209"/>
    <cellStyle name="Normal 12 11 4" xfId="9361"/>
    <cellStyle name="Normal 12 11 4 2" xfId="24631"/>
    <cellStyle name="Normal 12 11 4 3" xfId="36965"/>
    <cellStyle name="Normal 12 11 5" xfId="17251"/>
    <cellStyle name="Normal 12 11 6" xfId="30547"/>
    <cellStyle name="Normal 12 12" xfId="1646"/>
    <cellStyle name="Normal 12 12 2" xfId="6492"/>
    <cellStyle name="Normal 12 12 2 2" xfId="21769"/>
    <cellStyle name="Normal 12 12 2 3" xfId="34114"/>
    <cellStyle name="Normal 12 12 3" xfId="9565"/>
    <cellStyle name="Normal 12 12 3 2" xfId="24828"/>
    <cellStyle name="Normal 12 12 3 3" xfId="37148"/>
    <cellStyle name="Normal 12 12 4" xfId="9065"/>
    <cellStyle name="Normal 12 12 4 2" xfId="24339"/>
    <cellStyle name="Normal 12 12 4 3" xfId="36681"/>
    <cellStyle name="Normal 12 12 5" xfId="17190"/>
    <cellStyle name="Normal 12 12 6" xfId="30280"/>
    <cellStyle name="Normal 12 13" xfId="3403"/>
    <cellStyle name="Normal 12 13 2" xfId="8036"/>
    <cellStyle name="Normal 12 13 2 2" xfId="23312"/>
    <cellStyle name="Normal 12 13 2 3" xfId="35655"/>
    <cellStyle name="Normal 12 13 3" xfId="11183"/>
    <cellStyle name="Normal 12 13 3 2" xfId="26409"/>
    <cellStyle name="Normal 12 13 3 3" xfId="38697"/>
    <cellStyle name="Normal 12 13 4" xfId="13913"/>
    <cellStyle name="Normal 12 13 4 2" xfId="29100"/>
    <cellStyle name="Normal 12 13 4 3" xfId="41333"/>
    <cellStyle name="Normal 12 13 5" xfId="18841"/>
    <cellStyle name="Normal 12 13 6" xfId="31437"/>
    <cellStyle name="Normal 12 14" xfId="3491"/>
    <cellStyle name="Normal 12 14 2" xfId="8123"/>
    <cellStyle name="Normal 12 14 2 2" xfId="23399"/>
    <cellStyle name="Normal 12 14 2 3" xfId="35742"/>
    <cellStyle name="Normal 12 14 3" xfId="11267"/>
    <cellStyle name="Normal 12 14 3 2" xfId="26493"/>
    <cellStyle name="Normal 12 14 3 3" xfId="38781"/>
    <cellStyle name="Normal 12 14 4" xfId="13993"/>
    <cellStyle name="Normal 12 14 4 2" xfId="29180"/>
    <cellStyle name="Normal 12 14 4 3" xfId="41412"/>
    <cellStyle name="Normal 12 14 5" xfId="18928"/>
    <cellStyle name="Normal 12 14 6" xfId="31516"/>
    <cellStyle name="Normal 12 15" xfId="3906"/>
    <cellStyle name="Normal 12 15 2" xfId="8528"/>
    <cellStyle name="Normal 12 15 2 2" xfId="23802"/>
    <cellStyle name="Normal 12 15 2 3" xfId="36145"/>
    <cellStyle name="Normal 12 15 3" xfId="11670"/>
    <cellStyle name="Normal 12 15 3 2" xfId="26895"/>
    <cellStyle name="Normal 12 15 3 3" xfId="39181"/>
    <cellStyle name="Normal 12 15 4" xfId="14370"/>
    <cellStyle name="Normal 12 15 4 2" xfId="29557"/>
    <cellStyle name="Normal 12 15 4 3" xfId="41788"/>
    <cellStyle name="Normal 12 15 5" xfId="19328"/>
    <cellStyle name="Normal 12 15 6" xfId="31893"/>
    <cellStyle name="Normal 12 16" xfId="4125"/>
    <cellStyle name="Normal 12 16 2" xfId="8738"/>
    <cellStyle name="Normal 12 16 2 2" xfId="24012"/>
    <cellStyle name="Normal 12 16 2 3" xfId="36355"/>
    <cellStyle name="Normal 12 16 3" xfId="11878"/>
    <cellStyle name="Normal 12 16 3 2" xfId="27103"/>
    <cellStyle name="Normal 12 16 3 3" xfId="39389"/>
    <cellStyle name="Normal 12 16 4" xfId="14563"/>
    <cellStyle name="Normal 12 16 4 2" xfId="29750"/>
    <cellStyle name="Normal 12 16 4 3" xfId="41981"/>
    <cellStyle name="Normal 12 16 5" xfId="19536"/>
    <cellStyle name="Normal 12 16 6" xfId="32086"/>
    <cellStyle name="Normal 12 17" xfId="4321"/>
    <cellStyle name="Normal 12 17 2" xfId="8929"/>
    <cellStyle name="Normal 12 17 2 2" xfId="24203"/>
    <cellStyle name="Normal 12 17 2 3" xfId="36545"/>
    <cellStyle name="Normal 12 17 3" xfId="12066"/>
    <cellStyle name="Normal 12 17 3 2" xfId="27291"/>
    <cellStyle name="Normal 12 17 3 3" xfId="39576"/>
    <cellStyle name="Normal 12 17 4" xfId="14738"/>
    <cellStyle name="Normal 12 17 4 2" xfId="29925"/>
    <cellStyle name="Normal 12 17 4 3" xfId="42155"/>
    <cellStyle name="Normal 12 17 5" xfId="19722"/>
    <cellStyle name="Normal 12 17 6" xfId="32260"/>
    <cellStyle name="Normal 12 18" xfId="4477"/>
    <cellStyle name="Normal 12 18 2" xfId="9083"/>
    <cellStyle name="Normal 12 18 2 2" xfId="24357"/>
    <cellStyle name="Normal 12 18 2 3" xfId="36699"/>
    <cellStyle name="Normal 12 18 3" xfId="12211"/>
    <cellStyle name="Normal 12 18 3 2" xfId="27436"/>
    <cellStyle name="Normal 12 18 3 3" xfId="39720"/>
    <cellStyle name="Normal 12 18 4" xfId="14876"/>
    <cellStyle name="Normal 12 18 4 2" xfId="30063"/>
    <cellStyle name="Normal 12 18 4 3" xfId="42293"/>
    <cellStyle name="Normal 12 18 5" xfId="19871"/>
    <cellStyle name="Normal 12 18 6" xfId="32397"/>
    <cellStyle name="Normal 12 19" xfId="4570"/>
    <cellStyle name="Normal 12 19 2" xfId="9174"/>
    <cellStyle name="Normal 12 19 2 2" xfId="24448"/>
    <cellStyle name="Normal 12 19 2 3" xfId="36790"/>
    <cellStyle name="Normal 12 19 3" xfId="12298"/>
    <cellStyle name="Normal 12 19 3 2" xfId="27523"/>
    <cellStyle name="Normal 12 19 3 3" xfId="39807"/>
    <cellStyle name="Normal 12 19 4" xfId="14956"/>
    <cellStyle name="Normal 12 19 4 2" xfId="30143"/>
    <cellStyle name="Normal 12 19 4 3" xfId="42373"/>
    <cellStyle name="Normal 12 19 5" xfId="19962"/>
    <cellStyle name="Normal 12 19 6" xfId="32477"/>
    <cellStyle name="Normal 12 2" xfId="218"/>
    <cellStyle name="Normal 12 2 10" xfId="1156"/>
    <cellStyle name="Normal 12 2 10 2" xfId="6175"/>
    <cellStyle name="Normal 12 2 10 2 2" xfId="21453"/>
    <cellStyle name="Normal 12 2 10 2 3" xfId="33799"/>
    <cellStyle name="Normal 12 2 10 3" xfId="9274"/>
    <cellStyle name="Normal 12 2 10 3 2" xfId="24546"/>
    <cellStyle name="Normal 12 2 10 3 3" xfId="36886"/>
    <cellStyle name="Normal 12 2 10 4" xfId="12316"/>
    <cellStyle name="Normal 12 2 10 4 2" xfId="27541"/>
    <cellStyle name="Normal 12 2 10 4 3" xfId="39825"/>
    <cellStyle name="Normal 12 2 10 5" xfId="16825"/>
    <cellStyle name="Normal 12 2 10 6" xfId="30218"/>
    <cellStyle name="Normal 12 2 11" xfId="1546"/>
    <cellStyle name="Normal 12 2 11 10" xfId="16995"/>
    <cellStyle name="Normal 12 2 11 2" xfId="2359"/>
    <cellStyle name="Normal 12 2 11 2 2" xfId="6443"/>
    <cellStyle name="Normal 12 2 11 2 2 2" xfId="7018"/>
    <cellStyle name="Normal 12 2 11 2 2 2 2" xfId="21720"/>
    <cellStyle name="Normal 12 2 11 2 2 2 2 2" xfId="22295"/>
    <cellStyle name="Normal 12 2 11 2 2 2 3" xfId="34639"/>
    <cellStyle name="Normal 12 2 11 2 2 3" xfId="34065"/>
    <cellStyle name="Normal 12 2 11 2 3" xfId="10179"/>
    <cellStyle name="Normal 12 2 11 2 4" xfId="12991"/>
    <cellStyle name="Normal 12 2 11 2 5" xfId="17849"/>
    <cellStyle name="Normal 12 2 11 2 5 2" xfId="42520"/>
    <cellStyle name="Normal 12 2 11 2 6" xfId="30447"/>
    <cellStyle name="Normal 12 2 11 3" xfId="4676"/>
    <cellStyle name="Normal 12 2 11 4" xfId="4933"/>
    <cellStyle name="Normal 12 2 11 5" xfId="4655"/>
    <cellStyle name="Normal 12 2 11 6" xfId="4908"/>
    <cellStyle name="Normal 12 2 11 7" xfId="5148"/>
    <cellStyle name="Normal 12 2 11 7 2" xfId="9485"/>
    <cellStyle name="Normal 12 2 11 7 2 2" xfId="20429"/>
    <cellStyle name="Normal 12 2 11 7 2 2 2" xfId="24752"/>
    <cellStyle name="Normal 12 2 11 7 2 3" xfId="37079"/>
    <cellStyle name="Normal 12 2 11 7 3" xfId="32784"/>
    <cellStyle name="Normal 12 2 11 8" xfId="12389"/>
    <cellStyle name="Normal 12 2 11 8 2" xfId="27614"/>
    <cellStyle name="Normal 12 2 11 8 3" xfId="39895"/>
    <cellStyle name="Normal 12 2 11 9" xfId="17103"/>
    <cellStyle name="Normal 12 2 12" xfId="3137"/>
    <cellStyle name="Normal 12 2 13" xfId="3349"/>
    <cellStyle name="Normal 12 2 14" xfId="3452"/>
    <cellStyle name="Normal 12 2 15" xfId="3435"/>
    <cellStyle name="Normal 12 2 16" xfId="3851"/>
    <cellStyle name="Normal 12 2 17" xfId="4076"/>
    <cellStyle name="Normal 12 2 18" xfId="4275"/>
    <cellStyle name="Normal 12 2 19" xfId="2215"/>
    <cellStyle name="Normal 12 2 19 2" xfId="5329"/>
    <cellStyle name="Normal 12 2 19 2 2" xfId="6988"/>
    <cellStyle name="Normal 12 2 19 2 2 2" xfId="20609"/>
    <cellStyle name="Normal 12 2 19 2 2 2 2" xfId="22265"/>
    <cellStyle name="Normal 12 2 19 2 2 3" xfId="34609"/>
    <cellStyle name="Normal 12 2 19 2 3" xfId="32959"/>
    <cellStyle name="Normal 12 2 19 3" xfId="10092"/>
    <cellStyle name="Normal 12 2 19 3 2" xfId="25334"/>
    <cellStyle name="Normal 12 2 19 3 3" xfId="37638"/>
    <cellStyle name="Normal 12 2 19 4" xfId="12959"/>
    <cellStyle name="Normal 12 2 19 4 2" xfId="28156"/>
    <cellStyle name="Normal 12 2 19 4 3" xfId="40406"/>
    <cellStyle name="Normal 12 2 19 5" xfId="17738"/>
    <cellStyle name="Normal 12 2 19 6" xfId="30449"/>
    <cellStyle name="Normal 12 2 2" xfId="622"/>
    <cellStyle name="Normal 12 2 2 10" xfId="3130"/>
    <cellStyle name="Normal 12 2 2 10 2" xfId="7771"/>
    <cellStyle name="Normal 12 2 2 10 2 2" xfId="23048"/>
    <cellStyle name="Normal 12 2 2 10 2 3" xfId="35391"/>
    <cellStyle name="Normal 12 2 2 10 3" xfId="10923"/>
    <cellStyle name="Normal 12 2 2 10 3 2" xfId="26150"/>
    <cellStyle name="Normal 12 2 2 10 3 3" xfId="38438"/>
    <cellStyle name="Normal 12 2 2 10 4" xfId="13670"/>
    <cellStyle name="Normal 12 2 2 10 4 2" xfId="28857"/>
    <cellStyle name="Normal 12 2 2 10 4 3" xfId="41090"/>
    <cellStyle name="Normal 12 2 2 10 5" xfId="18579"/>
    <cellStyle name="Normal 12 2 2 10 6" xfId="31194"/>
    <cellStyle name="Normal 12 2 2 11" xfId="1853"/>
    <cellStyle name="Normal 12 2 2 11 2" xfId="5699"/>
    <cellStyle name="Normal 12 2 2 11 2 2" xfId="6687"/>
    <cellStyle name="Normal 12 2 2 11 2 2 2" xfId="20979"/>
    <cellStyle name="Normal 12 2 2 11 2 2 2 2" xfId="21964"/>
    <cellStyle name="Normal 12 2 2 11 2 2 3" xfId="34309"/>
    <cellStyle name="Normal 12 2 2 11 2 3" xfId="33327"/>
    <cellStyle name="Normal 12 2 2 11 3" xfId="9765"/>
    <cellStyle name="Normal 12 2 2 11 4" xfId="12659"/>
    <cellStyle name="Normal 12 2 2 11 5" xfId="17394"/>
    <cellStyle name="Normal 12 2 2 11 5 2" xfId="42521"/>
    <cellStyle name="Normal 12 2 2 11 6" xfId="15988"/>
    <cellStyle name="Normal 12 2 2 12" xfId="4948"/>
    <cellStyle name="Normal 12 2 2 13" xfId="4695"/>
    <cellStyle name="Normal 12 2 2 14" xfId="4882"/>
    <cellStyle name="Normal 12 2 2 15" xfId="5084"/>
    <cellStyle name="Normal 12 2 2 15 2" xfId="6017"/>
    <cellStyle name="Normal 12 2 2 15 2 2" xfId="20365"/>
    <cellStyle name="Normal 12 2 2 15 2 2 2" xfId="21297"/>
    <cellStyle name="Normal 12 2 2 15 2 3" xfId="33645"/>
    <cellStyle name="Normal 12 2 2 15 3" xfId="32720"/>
    <cellStyle name="Normal 12 2 2 16" xfId="11037"/>
    <cellStyle name="Normal 12 2 2 16 2" xfId="26263"/>
    <cellStyle name="Normal 12 2 2 16 3" xfId="38551"/>
    <cellStyle name="Normal 12 2 2 17" xfId="16389"/>
    <cellStyle name="Normal 12 2 2 17 2" xfId="42522"/>
    <cellStyle name="Normal 12 2 2 18" xfId="16886"/>
    <cellStyle name="Normal 12 2 2 2" xfId="1835"/>
    <cellStyle name="Normal 12 2 2 2 10" xfId="17042"/>
    <cellStyle name="Normal 12 2 2 2 2" xfId="1953"/>
    <cellStyle name="Normal 12 2 2 2 2 2" xfId="6676"/>
    <cellStyle name="Normal 12 2 2 2 2 2 2" xfId="6740"/>
    <cellStyle name="Normal 12 2 2 2 2 2 2 2" xfId="21953"/>
    <cellStyle name="Normal 12 2 2 2 2 2 2 2 2" xfId="22017"/>
    <cellStyle name="Normal 12 2 2 2 2 2 2 3" xfId="34362"/>
    <cellStyle name="Normal 12 2 2 2 2 2 3" xfId="34298"/>
    <cellStyle name="Normal 12 2 2 2 2 2 3 2" xfId="42523"/>
    <cellStyle name="Normal 12 2 2 2 2 3" xfId="9838"/>
    <cellStyle name="Normal 12 2 2 2 2 3 2" xfId="25089"/>
    <cellStyle name="Normal 12 2 2 2 2 3 3" xfId="37401"/>
    <cellStyle name="Normal 12 2 2 2 2 4" xfId="12712"/>
    <cellStyle name="Normal 12 2 2 2 2 4 2" xfId="27917"/>
    <cellStyle name="Normal 12 2 2 2 2 4 3" xfId="40175"/>
    <cellStyle name="Normal 12 2 2 2 2 5" xfId="17484"/>
    <cellStyle name="Normal 12 2 2 2 2 5 2" xfId="42524"/>
    <cellStyle name="Normal 12 2 2 2 2 6" xfId="30694"/>
    <cellStyle name="Normal 12 2 2 2 3" xfId="2319"/>
    <cellStyle name="Normal 12 2 2 2 3 2" xfId="17815"/>
    <cellStyle name="Normal 12 2 2 2 3 3" xfId="30532"/>
    <cellStyle name="Normal 12 2 2 2 4" xfId="4835"/>
    <cellStyle name="Normal 12 2 2 2 4 2" xfId="20173"/>
    <cellStyle name="Normal 12 2 2 2 4 3" xfId="32596"/>
    <cellStyle name="Normal 12 2 2 2 5" xfId="4942"/>
    <cellStyle name="Normal 12 2 2 2 5 2" xfId="20253"/>
    <cellStyle name="Normal 12 2 2 2 5 3" xfId="32642"/>
    <cellStyle name="Normal 12 2 2 2 6" xfId="4971"/>
    <cellStyle name="Normal 12 2 2 2 6 2" xfId="20276"/>
    <cellStyle name="Normal 12 2 2 2 6 3" xfId="32656"/>
    <cellStyle name="Normal 12 2 2 2 7" xfId="5116"/>
    <cellStyle name="Normal 12 2 2 2 7 2" xfId="9750"/>
    <cellStyle name="Normal 12 2 2 2 7 2 2" xfId="20397"/>
    <cellStyle name="Normal 12 2 2 2 7 2 2 2" xfId="25012"/>
    <cellStyle name="Normal 12 2 2 2 7 2 3" xfId="37330"/>
    <cellStyle name="Normal 12 2 2 2 7 3" xfId="32752"/>
    <cellStyle name="Normal 12 2 2 2 8" xfId="12648"/>
    <cellStyle name="Normal 12 2 2 2 9" xfId="17377"/>
    <cellStyle name="Normal 12 2 2 2 9 2" xfId="42525"/>
    <cellStyle name="Normal 12 2 2 3" xfId="2717"/>
    <cellStyle name="Normal 12 2 2 3 2" xfId="7365"/>
    <cellStyle name="Normal 12 2 2 3 2 2" xfId="22642"/>
    <cellStyle name="Normal 12 2 2 3 2 3" xfId="34986"/>
    <cellStyle name="Normal 12 2 2 3 3" xfId="10517"/>
    <cellStyle name="Normal 12 2 2 3 3 2" xfId="25745"/>
    <cellStyle name="Normal 12 2 2 3 3 3" xfId="38036"/>
    <cellStyle name="Normal 12 2 2 3 4" xfId="13293"/>
    <cellStyle name="Normal 12 2 2 3 4 2" xfId="28480"/>
    <cellStyle name="Normal 12 2 2 3 4 3" xfId="40714"/>
    <cellStyle name="Normal 12 2 2 3 5" xfId="18179"/>
    <cellStyle name="Normal 12 2 2 3 6" xfId="30816"/>
    <cellStyle name="Normal 12 2 2 4" xfId="1756"/>
    <cellStyle name="Normal 12 2 2 4 2" xfId="6600"/>
    <cellStyle name="Normal 12 2 2 4 2 2" xfId="21877"/>
    <cellStyle name="Normal 12 2 2 4 2 3" xfId="34222"/>
    <cellStyle name="Normal 12 2 2 4 3" xfId="9675"/>
    <cellStyle name="Normal 12 2 2 4 3 2" xfId="24937"/>
    <cellStyle name="Normal 12 2 2 4 3 3" xfId="37255"/>
    <cellStyle name="Normal 12 2 2 4 4" xfId="12576"/>
    <cellStyle name="Normal 12 2 2 4 4 2" xfId="27792"/>
    <cellStyle name="Normal 12 2 2 4 4 3" xfId="40069"/>
    <cellStyle name="Normal 12 2 2 4 5" xfId="17300"/>
    <cellStyle name="Normal 12 2 2 4 6" xfId="15917"/>
    <cellStyle name="Normal 12 2 2 5" xfId="3284"/>
    <cellStyle name="Normal 12 2 2 5 2" xfId="7924"/>
    <cellStyle name="Normal 12 2 2 5 2 2" xfId="23200"/>
    <cellStyle name="Normal 12 2 2 5 2 3" xfId="35543"/>
    <cellStyle name="Normal 12 2 2 5 3" xfId="11072"/>
    <cellStyle name="Normal 12 2 2 5 3 2" xfId="26298"/>
    <cellStyle name="Normal 12 2 2 5 3 3" xfId="38586"/>
    <cellStyle name="Normal 12 2 2 5 4" xfId="13812"/>
    <cellStyle name="Normal 12 2 2 5 4 2" xfId="28999"/>
    <cellStyle name="Normal 12 2 2 5 4 3" xfId="41232"/>
    <cellStyle name="Normal 12 2 2 5 5" xfId="18726"/>
    <cellStyle name="Normal 12 2 2 5 6" xfId="31336"/>
    <cellStyle name="Normal 12 2 2 6" xfId="1706"/>
    <cellStyle name="Normal 12 2 2 6 2" xfId="6552"/>
    <cellStyle name="Normal 12 2 2 6 2 2" xfId="21829"/>
    <cellStyle name="Normal 12 2 2 6 2 3" xfId="34174"/>
    <cellStyle name="Normal 12 2 2 6 3" xfId="9625"/>
    <cellStyle name="Normal 12 2 2 6 3 2" xfId="24888"/>
    <cellStyle name="Normal 12 2 2 6 3 3" xfId="37208"/>
    <cellStyle name="Normal 12 2 2 6 4" xfId="9256"/>
    <cellStyle name="Normal 12 2 2 6 4 2" xfId="24528"/>
    <cellStyle name="Normal 12 2 2 6 4 3" xfId="36869"/>
    <cellStyle name="Normal 12 2 2 6 5" xfId="17250"/>
    <cellStyle name="Normal 12 2 2 6 6" xfId="30573"/>
    <cellStyle name="Normal 12 2 2 7" xfId="2613"/>
    <cellStyle name="Normal 12 2 2 7 2" xfId="7264"/>
    <cellStyle name="Normal 12 2 2 7 2 2" xfId="22541"/>
    <cellStyle name="Normal 12 2 2 7 2 3" xfId="34885"/>
    <cellStyle name="Normal 12 2 2 7 3" xfId="10418"/>
    <cellStyle name="Normal 12 2 2 7 3 2" xfId="25648"/>
    <cellStyle name="Normal 12 2 2 7 3 3" xfId="37941"/>
    <cellStyle name="Normal 12 2 2 7 4" xfId="13200"/>
    <cellStyle name="Normal 12 2 2 7 4 2" xfId="28389"/>
    <cellStyle name="Normal 12 2 2 7 4 3" xfId="40626"/>
    <cellStyle name="Normal 12 2 2 7 5" xfId="18080"/>
    <cellStyle name="Normal 12 2 2 7 6" xfId="30723"/>
    <cellStyle name="Normal 12 2 2 8" xfId="3355"/>
    <cellStyle name="Normal 12 2 2 8 2" xfId="7990"/>
    <cellStyle name="Normal 12 2 2 8 2 2" xfId="23266"/>
    <cellStyle name="Normal 12 2 2 8 2 3" xfId="35609"/>
    <cellStyle name="Normal 12 2 2 8 3" xfId="11137"/>
    <cellStyle name="Normal 12 2 2 8 3 2" xfId="26363"/>
    <cellStyle name="Normal 12 2 2 8 3 3" xfId="38651"/>
    <cellStyle name="Normal 12 2 2 8 4" xfId="13870"/>
    <cellStyle name="Normal 12 2 2 8 4 2" xfId="29057"/>
    <cellStyle name="Normal 12 2 2 8 4 3" xfId="41290"/>
    <cellStyle name="Normal 12 2 2 8 5" xfId="18794"/>
    <cellStyle name="Normal 12 2 2 8 6" xfId="31394"/>
    <cellStyle name="Normal 12 2 2 9" xfId="2729"/>
    <cellStyle name="Normal 12 2 2 9 2" xfId="7377"/>
    <cellStyle name="Normal 12 2 2 9 2 2" xfId="22654"/>
    <cellStyle name="Normal 12 2 2 9 2 3" xfId="34998"/>
    <cellStyle name="Normal 12 2 2 9 3" xfId="10528"/>
    <cellStyle name="Normal 12 2 2 9 3 2" xfId="25756"/>
    <cellStyle name="Normal 12 2 2 9 3 3" xfId="38047"/>
    <cellStyle name="Normal 12 2 2 9 4" xfId="13299"/>
    <cellStyle name="Normal 12 2 2 9 4 2" xfId="28486"/>
    <cellStyle name="Normal 12 2 2 9 4 3" xfId="40720"/>
    <cellStyle name="Normal 12 2 2 9 5" xfId="18189"/>
    <cellStyle name="Normal 12 2 2 9 6" xfId="30822"/>
    <cellStyle name="Normal 12 2 20" xfId="4777"/>
    <cellStyle name="Normal 12 2 20 2" xfId="20127"/>
    <cellStyle name="Normal 12 2 20 3" xfId="32572"/>
    <cellStyle name="Normal 12 2 21" xfId="2277"/>
    <cellStyle name="Normal 12 2 21 2" xfId="17784"/>
    <cellStyle name="Normal 12 2 21 3" xfId="30685"/>
    <cellStyle name="Normal 12 2 22" xfId="1896"/>
    <cellStyle name="Normal 12 2 22 2" xfId="17433"/>
    <cellStyle name="Normal 12 2 22 3" xfId="30322"/>
    <cellStyle name="Normal 12 2 23" xfId="5047"/>
    <cellStyle name="Normal 12 2 23 2" xfId="5899"/>
    <cellStyle name="Normal 12 2 23 2 2" xfId="20328"/>
    <cellStyle name="Normal 12 2 23 2 2 2" xfId="21179"/>
    <cellStyle name="Normal 12 2 23 2 3" xfId="33527"/>
    <cellStyle name="Normal 12 2 23 3" xfId="32683"/>
    <cellStyle name="Normal 12 2 24" xfId="10322"/>
    <cellStyle name="Normal 12 2 25" xfId="16033"/>
    <cellStyle name="Normal 12 2 25 2" xfId="42526"/>
    <cellStyle name="Normal 12 2 26" xfId="20039"/>
    <cellStyle name="Normal 12 2 3" xfId="983"/>
    <cellStyle name="Normal 12 2 3 2" xfId="6026"/>
    <cellStyle name="Normal 12 2 3 2 2" xfId="21306"/>
    <cellStyle name="Normal 12 2 3 2 3" xfId="33654"/>
    <cellStyle name="Normal 12 2 3 3" xfId="6078"/>
    <cellStyle name="Normal 12 2 3 3 2" xfId="21357"/>
    <cellStyle name="Normal 12 2 3 3 3" xfId="33705"/>
    <cellStyle name="Normal 12 2 3 4" xfId="7766"/>
    <cellStyle name="Normal 12 2 3 4 2" xfId="23043"/>
    <cellStyle name="Normal 12 2 3 4 3" xfId="35386"/>
    <cellStyle name="Normal 12 2 3 5" xfId="16701"/>
    <cellStyle name="Normal 12 2 3 6" xfId="19989"/>
    <cellStyle name="Normal 12 2 4" xfId="910"/>
    <cellStyle name="Normal 12 2 4 2" xfId="5966"/>
    <cellStyle name="Normal 12 2 4 2 2" xfId="21246"/>
    <cellStyle name="Normal 12 2 4 2 3" xfId="33594"/>
    <cellStyle name="Normal 12 2 4 3" xfId="6214"/>
    <cellStyle name="Normal 12 2 4 3 2" xfId="21492"/>
    <cellStyle name="Normal 12 2 4 3 3" xfId="33838"/>
    <cellStyle name="Normal 12 2 4 4" xfId="12497"/>
    <cellStyle name="Normal 12 2 4 4 2" xfId="27718"/>
    <cellStyle name="Normal 12 2 4 4 3" xfId="39997"/>
    <cellStyle name="Normal 12 2 4 5" xfId="16649"/>
    <cellStyle name="Normal 12 2 4 6" xfId="16826"/>
    <cellStyle name="Normal 12 2 5" xfId="927"/>
    <cellStyle name="Normal 12 2 5 2" xfId="5980"/>
    <cellStyle name="Normal 12 2 5 2 2" xfId="21260"/>
    <cellStyle name="Normal 12 2 5 2 3" xfId="33608"/>
    <cellStyle name="Normal 12 2 5 3" xfId="5212"/>
    <cellStyle name="Normal 12 2 5 3 2" xfId="20493"/>
    <cellStyle name="Normal 12 2 5 3 3" xfId="32846"/>
    <cellStyle name="Normal 12 2 5 4" xfId="10335"/>
    <cellStyle name="Normal 12 2 5 4 2" xfId="25565"/>
    <cellStyle name="Normal 12 2 5 4 3" xfId="37858"/>
    <cellStyle name="Normal 12 2 5 5" xfId="16661"/>
    <cellStyle name="Normal 12 2 5 6" xfId="17820"/>
    <cellStyle name="Normal 12 2 6" xfId="1052"/>
    <cellStyle name="Normal 12 2 6 2" xfId="6087"/>
    <cellStyle name="Normal 12 2 6 2 2" xfId="21366"/>
    <cellStyle name="Normal 12 2 6 2 3" xfId="33714"/>
    <cellStyle name="Normal 12 2 6 3" xfId="9206"/>
    <cellStyle name="Normal 12 2 6 3 2" xfId="24479"/>
    <cellStyle name="Normal 12 2 6 3 3" xfId="36820"/>
    <cellStyle name="Normal 12 2 6 4" xfId="12537"/>
    <cellStyle name="Normal 12 2 6 4 2" xfId="27754"/>
    <cellStyle name="Normal 12 2 6 4 3" xfId="40033"/>
    <cellStyle name="Normal 12 2 6 5" xfId="16753"/>
    <cellStyle name="Normal 12 2 6 6" xfId="16982"/>
    <cellStyle name="Normal 12 2 7" xfId="1123"/>
    <cellStyle name="Normal 12 2 7 2" xfId="6149"/>
    <cellStyle name="Normal 12 2 7 2 2" xfId="21427"/>
    <cellStyle name="Normal 12 2 7 2 3" xfId="33774"/>
    <cellStyle name="Normal 12 2 7 3" xfId="9253"/>
    <cellStyle name="Normal 12 2 7 3 2" xfId="24525"/>
    <cellStyle name="Normal 12 2 7 3 3" xfId="36866"/>
    <cellStyle name="Normal 12 2 7 4" xfId="10087"/>
    <cellStyle name="Normal 12 2 7 4 2" xfId="25330"/>
    <cellStyle name="Normal 12 2 7 4 3" xfId="37635"/>
    <cellStyle name="Normal 12 2 7 5" xfId="16803"/>
    <cellStyle name="Normal 12 2 7 6" xfId="26549"/>
    <cellStyle name="Normal 12 2 8" xfId="1100"/>
    <cellStyle name="Normal 12 2 8 2" xfId="6127"/>
    <cellStyle name="Normal 12 2 8 2 2" xfId="21406"/>
    <cellStyle name="Normal 12 2 8 2 3" xfId="33753"/>
    <cellStyle name="Normal 12 2 8 3" xfId="9237"/>
    <cellStyle name="Normal 12 2 8 3 2" xfId="24509"/>
    <cellStyle name="Normal 12 2 8 3 3" xfId="36850"/>
    <cellStyle name="Normal 12 2 8 4" xfId="12425"/>
    <cellStyle name="Normal 12 2 8 4 2" xfId="27648"/>
    <cellStyle name="Normal 12 2 8 4 3" xfId="39929"/>
    <cellStyle name="Normal 12 2 8 5" xfId="16785"/>
    <cellStyle name="Normal 12 2 8 6" xfId="16836"/>
    <cellStyle name="Normal 12 2 9" xfId="1393"/>
    <cellStyle name="Normal 12 2 9 2" xfId="6373"/>
    <cellStyle name="Normal 12 2 9 2 2" xfId="21650"/>
    <cellStyle name="Normal 12 2 9 2 3" xfId="33995"/>
    <cellStyle name="Normal 12 2 9 3" xfId="9399"/>
    <cellStyle name="Normal 12 2 9 3 2" xfId="24669"/>
    <cellStyle name="Normal 12 2 9 3 3" xfId="37001"/>
    <cellStyle name="Normal 12 2 9 4" xfId="12541"/>
    <cellStyle name="Normal 12 2 9 4 2" xfId="27758"/>
    <cellStyle name="Normal 12 2 9 4 3" xfId="40037"/>
    <cellStyle name="Normal 12 2 9 5" xfId="16994"/>
    <cellStyle name="Normal 12 2 9 6" xfId="30282"/>
    <cellStyle name="Normal 12 20" xfId="5227"/>
    <cellStyle name="Normal 12 20 2" xfId="20508"/>
    <cellStyle name="Normal 12 20 3" xfId="32860"/>
    <cellStyle name="Normal 12 21" xfId="5261"/>
    <cellStyle name="Normal 12 21 2" xfId="20542"/>
    <cellStyle name="Normal 12 21 3" xfId="32894"/>
    <cellStyle name="Normal 12 22" xfId="5320"/>
    <cellStyle name="Normal 12 22 2" xfId="20600"/>
    <cellStyle name="Normal 12 22 3" xfId="32950"/>
    <cellStyle name="Normal 12 23" xfId="15045"/>
    <cellStyle name="Normal 12 23 2" xfId="42527"/>
    <cellStyle name="Normal 12 24" xfId="15943"/>
    <cellStyle name="Normal 12 25" xfId="16346"/>
    <cellStyle name="Normal 12 3" xfId="722"/>
    <cellStyle name="Normal 12 3 10" xfId="4151"/>
    <cellStyle name="Normal 12 3 10 2" xfId="8763"/>
    <cellStyle name="Normal 12 3 10 2 2" xfId="24037"/>
    <cellStyle name="Normal 12 3 10 2 3" xfId="36380"/>
    <cellStyle name="Normal 12 3 10 3" xfId="11903"/>
    <cellStyle name="Normal 12 3 10 3 2" xfId="27128"/>
    <cellStyle name="Normal 12 3 10 3 3" xfId="39414"/>
    <cellStyle name="Normal 12 3 10 4" xfId="14588"/>
    <cellStyle name="Normal 12 3 10 4 2" xfId="29775"/>
    <cellStyle name="Normal 12 3 10 4 3" xfId="42005"/>
    <cellStyle name="Normal 12 3 10 5" xfId="19561"/>
    <cellStyle name="Normal 12 3 10 6" xfId="32110"/>
    <cellStyle name="Normal 12 3 11" xfId="5793"/>
    <cellStyle name="Normal 12 3 11 2" xfId="21073"/>
    <cellStyle name="Normal 12 3 11 3" xfId="33421"/>
    <cellStyle name="Normal 12 3 12" xfId="5307"/>
    <cellStyle name="Normal 12 3 12 2" xfId="20587"/>
    <cellStyle name="Normal 12 3 12 3" xfId="32938"/>
    <cellStyle name="Normal 12 3 13" xfId="9417"/>
    <cellStyle name="Normal 12 3 13 2" xfId="24686"/>
    <cellStyle name="Normal 12 3 13 3" xfId="37018"/>
    <cellStyle name="Normal 12 3 14" xfId="16475"/>
    <cellStyle name="Normal 12 3 15" xfId="16971"/>
    <cellStyle name="Normal 12 3 2" xfId="2030"/>
    <cellStyle name="Normal 12 3 2 2" xfId="6810"/>
    <cellStyle name="Normal 12 3 2 2 2" xfId="22087"/>
    <cellStyle name="Normal 12 3 2 2 3" xfId="34431"/>
    <cellStyle name="Normal 12 3 2 3" xfId="9911"/>
    <cellStyle name="Normal 12 3 2 3 2" xfId="25156"/>
    <cellStyle name="Normal 12 3 2 3 3" xfId="37462"/>
    <cellStyle name="Normal 12 3 2 4" xfId="12781"/>
    <cellStyle name="Normal 12 3 2 4 2" xfId="27981"/>
    <cellStyle name="Normal 12 3 2 4 3" xfId="40233"/>
    <cellStyle name="Normal 12 3 2 5" xfId="17557"/>
    <cellStyle name="Normal 12 3 2 6" xfId="30564"/>
    <cellStyle name="Normal 12 3 3" xfId="2814"/>
    <cellStyle name="Normal 12 3 3 2" xfId="7461"/>
    <cellStyle name="Normal 12 3 3 2 2" xfId="22738"/>
    <cellStyle name="Normal 12 3 3 2 3" xfId="35082"/>
    <cellStyle name="Normal 12 3 3 3" xfId="10611"/>
    <cellStyle name="Normal 12 3 3 3 2" xfId="25839"/>
    <cellStyle name="Normal 12 3 3 3 3" xfId="38130"/>
    <cellStyle name="Normal 12 3 3 4" xfId="13375"/>
    <cellStyle name="Normal 12 3 3 4 2" xfId="28562"/>
    <cellStyle name="Normal 12 3 3 4 3" xfId="40796"/>
    <cellStyle name="Normal 12 3 3 5" xfId="18270"/>
    <cellStyle name="Normal 12 3 3 6" xfId="30898"/>
    <cellStyle name="Normal 12 3 4" xfId="3191"/>
    <cellStyle name="Normal 12 3 4 2" xfId="7831"/>
    <cellStyle name="Normal 12 3 4 2 2" xfId="23107"/>
    <cellStyle name="Normal 12 3 4 2 3" xfId="35450"/>
    <cellStyle name="Normal 12 3 4 3" xfId="10981"/>
    <cellStyle name="Normal 12 3 4 3 2" xfId="26207"/>
    <cellStyle name="Normal 12 3 4 3 3" xfId="38495"/>
    <cellStyle name="Normal 12 3 4 4" xfId="13722"/>
    <cellStyle name="Normal 12 3 4 4 2" xfId="28909"/>
    <cellStyle name="Normal 12 3 4 4 3" xfId="41142"/>
    <cellStyle name="Normal 12 3 4 5" xfId="18635"/>
    <cellStyle name="Normal 12 3 4 6" xfId="31246"/>
    <cellStyle name="Normal 12 3 5" xfId="3143"/>
    <cellStyle name="Normal 12 3 5 2" xfId="7784"/>
    <cellStyle name="Normal 12 3 5 2 2" xfId="23060"/>
    <cellStyle name="Normal 12 3 5 2 3" xfId="35403"/>
    <cellStyle name="Normal 12 3 5 3" xfId="10934"/>
    <cellStyle name="Normal 12 3 5 3 2" xfId="26161"/>
    <cellStyle name="Normal 12 3 5 3 3" xfId="38449"/>
    <cellStyle name="Normal 12 3 5 4" xfId="13680"/>
    <cellStyle name="Normal 12 3 5 4 2" xfId="28867"/>
    <cellStyle name="Normal 12 3 5 4 3" xfId="41100"/>
    <cellStyle name="Normal 12 3 5 5" xfId="18590"/>
    <cellStyle name="Normal 12 3 5 6" xfId="31204"/>
    <cellStyle name="Normal 12 3 6" xfId="3703"/>
    <cellStyle name="Normal 12 3 6 2" xfId="8330"/>
    <cellStyle name="Normal 12 3 6 2 2" xfId="23605"/>
    <cellStyle name="Normal 12 3 6 2 3" xfId="35948"/>
    <cellStyle name="Normal 12 3 6 3" xfId="11475"/>
    <cellStyle name="Normal 12 3 6 3 2" xfId="26701"/>
    <cellStyle name="Normal 12 3 6 3 3" xfId="38987"/>
    <cellStyle name="Normal 12 3 6 4" xfId="14187"/>
    <cellStyle name="Normal 12 3 6 4 2" xfId="29374"/>
    <cellStyle name="Normal 12 3 6 4 3" xfId="41606"/>
    <cellStyle name="Normal 12 3 6 5" xfId="19135"/>
    <cellStyle name="Normal 12 3 6 6" xfId="31711"/>
    <cellStyle name="Normal 12 3 7" xfId="1720"/>
    <cellStyle name="Normal 12 3 7 2" xfId="6566"/>
    <cellStyle name="Normal 12 3 7 2 2" xfId="21843"/>
    <cellStyle name="Normal 12 3 7 2 3" xfId="34188"/>
    <cellStyle name="Normal 12 3 7 3" xfId="9639"/>
    <cellStyle name="Normal 12 3 7 3 2" xfId="24902"/>
    <cellStyle name="Normal 12 3 7 3 3" xfId="37222"/>
    <cellStyle name="Normal 12 3 7 4" xfId="9437"/>
    <cellStyle name="Normal 12 3 7 4 2" xfId="24705"/>
    <cellStyle name="Normal 12 3 7 4 3" xfId="37035"/>
    <cellStyle name="Normal 12 3 7 5" xfId="17264"/>
    <cellStyle name="Normal 12 3 7 6" xfId="15918"/>
    <cellStyle name="Normal 12 3 8" xfId="3726"/>
    <cellStyle name="Normal 12 3 8 2" xfId="8353"/>
    <cellStyle name="Normal 12 3 8 2 2" xfId="23628"/>
    <cellStyle name="Normal 12 3 8 2 3" xfId="35971"/>
    <cellStyle name="Normal 12 3 8 3" xfId="11498"/>
    <cellStyle name="Normal 12 3 8 3 2" xfId="26723"/>
    <cellStyle name="Normal 12 3 8 3 3" xfId="39009"/>
    <cellStyle name="Normal 12 3 8 4" xfId="14208"/>
    <cellStyle name="Normal 12 3 8 4 2" xfId="29395"/>
    <cellStyle name="Normal 12 3 8 4 3" xfId="41627"/>
    <cellStyle name="Normal 12 3 8 5" xfId="19157"/>
    <cellStyle name="Normal 12 3 8 6" xfId="31732"/>
    <cellStyle name="Normal 12 3 9" xfId="3933"/>
    <cellStyle name="Normal 12 3 9 2" xfId="8553"/>
    <cellStyle name="Normal 12 3 9 2 2" xfId="23827"/>
    <cellStyle name="Normal 12 3 9 2 3" xfId="36170"/>
    <cellStyle name="Normal 12 3 9 3" xfId="11696"/>
    <cellStyle name="Normal 12 3 9 3 2" xfId="26921"/>
    <cellStyle name="Normal 12 3 9 3 3" xfId="39207"/>
    <cellStyle name="Normal 12 3 9 4" xfId="14395"/>
    <cellStyle name="Normal 12 3 9 4 2" xfId="29582"/>
    <cellStyle name="Normal 12 3 9 4 3" xfId="41813"/>
    <cellStyle name="Normal 12 3 9 5" xfId="19355"/>
    <cellStyle name="Normal 12 3 9 6" xfId="31918"/>
    <cellStyle name="Normal 12 4" xfId="791"/>
    <cellStyle name="Normal 12 4 10" xfId="4478"/>
    <cellStyle name="Normal 12 4 10 2" xfId="9084"/>
    <cellStyle name="Normal 12 4 10 2 2" xfId="24358"/>
    <cellStyle name="Normal 12 4 10 2 3" xfId="36700"/>
    <cellStyle name="Normal 12 4 10 3" xfId="12212"/>
    <cellStyle name="Normal 12 4 10 3 2" xfId="27437"/>
    <cellStyle name="Normal 12 4 10 3 3" xfId="39721"/>
    <cellStyle name="Normal 12 4 10 4" xfId="14877"/>
    <cellStyle name="Normal 12 4 10 4 2" xfId="30064"/>
    <cellStyle name="Normal 12 4 10 4 3" xfId="42294"/>
    <cellStyle name="Normal 12 4 10 5" xfId="19872"/>
    <cellStyle name="Normal 12 4 10 6" xfId="32398"/>
    <cellStyle name="Normal 12 4 11" xfId="5860"/>
    <cellStyle name="Normal 12 4 11 2" xfId="21140"/>
    <cellStyle name="Normal 12 4 11 3" xfId="33488"/>
    <cellStyle name="Normal 12 4 12" xfId="6039"/>
    <cellStyle name="Normal 12 4 12 2" xfId="21318"/>
    <cellStyle name="Normal 12 4 12 3" xfId="33666"/>
    <cellStyle name="Normal 12 4 13" xfId="12404"/>
    <cellStyle name="Normal 12 4 13 2" xfId="27628"/>
    <cellStyle name="Normal 12 4 13 3" xfId="39909"/>
    <cellStyle name="Normal 12 4 14" xfId="16541"/>
    <cellStyle name="Normal 12 4 15" xfId="17960"/>
    <cellStyle name="Normal 12 4 2" xfId="2097"/>
    <cellStyle name="Normal 12 4 2 2" xfId="6877"/>
    <cellStyle name="Normal 12 4 2 2 2" xfId="22154"/>
    <cellStyle name="Normal 12 4 2 2 3" xfId="34498"/>
    <cellStyle name="Normal 12 4 2 3" xfId="9978"/>
    <cellStyle name="Normal 12 4 2 3 2" xfId="25221"/>
    <cellStyle name="Normal 12 4 2 3 3" xfId="37526"/>
    <cellStyle name="Normal 12 4 2 4" xfId="12848"/>
    <cellStyle name="Normal 12 4 2 4 2" xfId="28046"/>
    <cellStyle name="Normal 12 4 2 4 3" xfId="40297"/>
    <cellStyle name="Normal 12 4 2 5" xfId="17624"/>
    <cellStyle name="Normal 12 4 2 6" xfId="30690"/>
    <cellStyle name="Normal 12 4 3" xfId="2883"/>
    <cellStyle name="Normal 12 4 3 2" xfId="7528"/>
    <cellStyle name="Normal 12 4 3 2 2" xfId="22805"/>
    <cellStyle name="Normal 12 4 3 2 3" xfId="35148"/>
    <cellStyle name="Normal 12 4 3 3" xfId="10679"/>
    <cellStyle name="Normal 12 4 3 3 2" xfId="25907"/>
    <cellStyle name="Normal 12 4 3 3 3" xfId="38198"/>
    <cellStyle name="Normal 12 4 3 4" xfId="13438"/>
    <cellStyle name="Normal 12 4 3 4 2" xfId="28625"/>
    <cellStyle name="Normal 12 4 3 4 3" xfId="40859"/>
    <cellStyle name="Normal 12 4 3 5" xfId="18338"/>
    <cellStyle name="Normal 12 4 3 6" xfId="30962"/>
    <cellStyle name="Normal 12 4 4" xfId="1761"/>
    <cellStyle name="Normal 12 4 4 2" xfId="6605"/>
    <cellStyle name="Normal 12 4 4 2 2" xfId="21882"/>
    <cellStyle name="Normal 12 4 4 2 3" xfId="34227"/>
    <cellStyle name="Normal 12 4 4 3" xfId="9679"/>
    <cellStyle name="Normal 12 4 4 3 2" xfId="24941"/>
    <cellStyle name="Normal 12 4 4 3 3" xfId="37259"/>
    <cellStyle name="Normal 12 4 4 4" xfId="12580"/>
    <cellStyle name="Normal 12 4 4 4 2" xfId="27796"/>
    <cellStyle name="Normal 12 4 4 4 3" xfId="40073"/>
    <cellStyle name="Normal 12 4 4 5" xfId="17305"/>
    <cellStyle name="Normal 12 4 4 6" xfId="17789"/>
    <cellStyle name="Normal 12 4 5" xfId="3346"/>
    <cellStyle name="Normal 12 4 5 2" xfId="7982"/>
    <cellStyle name="Normal 12 4 5 2 2" xfId="23258"/>
    <cellStyle name="Normal 12 4 5 2 3" xfId="35601"/>
    <cellStyle name="Normal 12 4 5 3" xfId="11129"/>
    <cellStyle name="Normal 12 4 5 3 2" xfId="26355"/>
    <cellStyle name="Normal 12 4 5 3 3" xfId="38643"/>
    <cellStyle name="Normal 12 4 5 4" xfId="13863"/>
    <cellStyle name="Normal 12 4 5 4 2" xfId="29050"/>
    <cellStyle name="Normal 12 4 5 4 3" xfId="41283"/>
    <cellStyle name="Normal 12 4 5 5" xfId="18786"/>
    <cellStyle name="Normal 12 4 5 6" xfId="31387"/>
    <cellStyle name="Normal 12 4 6" xfId="2659"/>
    <cellStyle name="Normal 12 4 6 2" xfId="7310"/>
    <cellStyle name="Normal 12 4 6 2 2" xfId="22587"/>
    <cellStyle name="Normal 12 4 6 2 3" xfId="34931"/>
    <cellStyle name="Normal 12 4 6 3" xfId="10463"/>
    <cellStyle name="Normal 12 4 6 3 2" xfId="25691"/>
    <cellStyle name="Normal 12 4 6 3 3" xfId="37985"/>
    <cellStyle name="Normal 12 4 6 4" xfId="13241"/>
    <cellStyle name="Normal 12 4 6 4 2" xfId="28428"/>
    <cellStyle name="Normal 12 4 6 4 3" xfId="40666"/>
    <cellStyle name="Normal 12 4 6 5" xfId="18124"/>
    <cellStyle name="Normal 12 4 6 6" xfId="30765"/>
    <cellStyle name="Normal 12 4 7" xfId="3907"/>
    <cellStyle name="Normal 12 4 7 2" xfId="8529"/>
    <cellStyle name="Normal 12 4 7 2 2" xfId="23803"/>
    <cellStyle name="Normal 12 4 7 2 3" xfId="36146"/>
    <cellStyle name="Normal 12 4 7 3" xfId="11671"/>
    <cellStyle name="Normal 12 4 7 3 2" xfId="26896"/>
    <cellStyle name="Normal 12 4 7 3 3" xfId="39182"/>
    <cellStyle name="Normal 12 4 7 4" xfId="14371"/>
    <cellStyle name="Normal 12 4 7 4 2" xfId="29558"/>
    <cellStyle name="Normal 12 4 7 4 3" xfId="41789"/>
    <cellStyle name="Normal 12 4 7 5" xfId="19329"/>
    <cellStyle name="Normal 12 4 7 6" xfId="31894"/>
    <cellStyle name="Normal 12 4 8" xfId="4126"/>
    <cellStyle name="Normal 12 4 8 2" xfId="8739"/>
    <cellStyle name="Normal 12 4 8 2 2" xfId="24013"/>
    <cellStyle name="Normal 12 4 8 2 3" xfId="36356"/>
    <cellStyle name="Normal 12 4 8 3" xfId="11879"/>
    <cellStyle name="Normal 12 4 8 3 2" xfId="27104"/>
    <cellStyle name="Normal 12 4 8 3 3" xfId="39390"/>
    <cellStyle name="Normal 12 4 8 4" xfId="14564"/>
    <cellStyle name="Normal 12 4 8 4 2" xfId="29751"/>
    <cellStyle name="Normal 12 4 8 4 3" xfId="41982"/>
    <cellStyle name="Normal 12 4 8 5" xfId="19537"/>
    <cellStyle name="Normal 12 4 8 6" xfId="32087"/>
    <cellStyle name="Normal 12 4 9" xfId="4322"/>
    <cellStyle name="Normal 12 4 9 2" xfId="8930"/>
    <cellStyle name="Normal 12 4 9 2 2" xfId="24204"/>
    <cellStyle name="Normal 12 4 9 2 3" xfId="36546"/>
    <cellStyle name="Normal 12 4 9 3" xfId="12067"/>
    <cellStyle name="Normal 12 4 9 3 2" xfId="27292"/>
    <cellStyle name="Normal 12 4 9 3 3" xfId="39577"/>
    <cellStyle name="Normal 12 4 9 4" xfId="14739"/>
    <cellStyle name="Normal 12 4 9 4 2" xfId="29926"/>
    <cellStyle name="Normal 12 4 9 4 3" xfId="42156"/>
    <cellStyle name="Normal 12 4 9 5" xfId="19723"/>
    <cellStyle name="Normal 12 4 9 6" xfId="32261"/>
    <cellStyle name="Normal 12 5" xfId="717"/>
    <cellStyle name="Normal 12 5 10" xfId="4563"/>
    <cellStyle name="Normal 12 5 10 2" xfId="9167"/>
    <cellStyle name="Normal 12 5 10 2 2" xfId="24441"/>
    <cellStyle name="Normal 12 5 10 2 3" xfId="36783"/>
    <cellStyle name="Normal 12 5 10 3" xfId="12291"/>
    <cellStyle name="Normal 12 5 10 3 2" xfId="27516"/>
    <cellStyle name="Normal 12 5 10 3 3" xfId="39800"/>
    <cellStyle name="Normal 12 5 10 4" xfId="14950"/>
    <cellStyle name="Normal 12 5 10 4 2" xfId="30137"/>
    <cellStyle name="Normal 12 5 10 4 3" xfId="42367"/>
    <cellStyle name="Normal 12 5 10 5" xfId="19955"/>
    <cellStyle name="Normal 12 5 10 6" xfId="32471"/>
    <cellStyle name="Normal 12 5 11" xfId="5788"/>
    <cellStyle name="Normal 12 5 11 2" xfId="21068"/>
    <cellStyle name="Normal 12 5 11 3" xfId="33416"/>
    <cellStyle name="Normal 12 5 12" xfId="6196"/>
    <cellStyle name="Normal 12 5 12 2" xfId="21474"/>
    <cellStyle name="Normal 12 5 12 3" xfId="33820"/>
    <cellStyle name="Normal 12 5 13" xfId="9582"/>
    <cellStyle name="Normal 12 5 13 2" xfId="24845"/>
    <cellStyle name="Normal 12 5 13 3" xfId="37165"/>
    <cellStyle name="Normal 12 5 14" xfId="16470"/>
    <cellStyle name="Normal 12 5 15" xfId="16301"/>
    <cellStyle name="Normal 12 5 2" xfId="2025"/>
    <cellStyle name="Normal 12 5 2 2" xfId="6805"/>
    <cellStyle name="Normal 12 5 2 2 2" xfId="22082"/>
    <cellStyle name="Normal 12 5 2 2 3" xfId="34426"/>
    <cellStyle name="Normal 12 5 2 3" xfId="9906"/>
    <cellStyle name="Normal 12 5 2 3 2" xfId="25151"/>
    <cellStyle name="Normal 12 5 2 3 3" xfId="37457"/>
    <cellStyle name="Normal 12 5 2 4" xfId="12776"/>
    <cellStyle name="Normal 12 5 2 4 2" xfId="27976"/>
    <cellStyle name="Normal 12 5 2 4 3" xfId="40228"/>
    <cellStyle name="Normal 12 5 2 5" xfId="17552"/>
    <cellStyle name="Normal 12 5 2 6" xfId="30692"/>
    <cellStyle name="Normal 12 5 3" xfId="2809"/>
    <cellStyle name="Normal 12 5 3 2" xfId="7456"/>
    <cellStyle name="Normal 12 5 3 2 2" xfId="22733"/>
    <cellStyle name="Normal 12 5 3 2 3" xfId="35077"/>
    <cellStyle name="Normal 12 5 3 3" xfId="10606"/>
    <cellStyle name="Normal 12 5 3 3 2" xfId="25834"/>
    <cellStyle name="Normal 12 5 3 3 3" xfId="38125"/>
    <cellStyle name="Normal 12 5 3 4" xfId="13370"/>
    <cellStyle name="Normal 12 5 3 4 2" xfId="28557"/>
    <cellStyle name="Normal 12 5 3 4 3" xfId="40791"/>
    <cellStyle name="Normal 12 5 3 5" xfId="18265"/>
    <cellStyle name="Normal 12 5 3 6" xfId="30893"/>
    <cellStyle name="Normal 12 5 4" xfId="3383"/>
    <cellStyle name="Normal 12 5 4 2" xfId="8017"/>
    <cellStyle name="Normal 12 5 4 2 2" xfId="23293"/>
    <cellStyle name="Normal 12 5 4 2 3" xfId="35636"/>
    <cellStyle name="Normal 12 5 4 3" xfId="11164"/>
    <cellStyle name="Normal 12 5 4 3 2" xfId="26390"/>
    <cellStyle name="Normal 12 5 4 3 3" xfId="38678"/>
    <cellStyle name="Normal 12 5 4 4" xfId="13896"/>
    <cellStyle name="Normal 12 5 4 4 2" xfId="29083"/>
    <cellStyle name="Normal 12 5 4 4 3" xfId="41316"/>
    <cellStyle name="Normal 12 5 4 5" xfId="18822"/>
    <cellStyle name="Normal 12 5 4 6" xfId="31420"/>
    <cellStyle name="Normal 12 5 5" xfId="3001"/>
    <cellStyle name="Normal 12 5 5 2" xfId="7645"/>
    <cellStyle name="Normal 12 5 5 2 2" xfId="22922"/>
    <cellStyle name="Normal 12 5 5 2 3" xfId="35265"/>
    <cellStyle name="Normal 12 5 5 3" xfId="10796"/>
    <cellStyle name="Normal 12 5 5 3 2" xfId="26024"/>
    <cellStyle name="Normal 12 5 5 3 3" xfId="38315"/>
    <cellStyle name="Normal 12 5 5 4" xfId="13555"/>
    <cellStyle name="Normal 12 5 5 4 2" xfId="28742"/>
    <cellStyle name="Normal 12 5 5 4 3" xfId="40975"/>
    <cellStyle name="Normal 12 5 5 5" xfId="18455"/>
    <cellStyle name="Normal 12 5 5 6" xfId="31078"/>
    <cellStyle name="Normal 12 5 6" xfId="3888"/>
    <cellStyle name="Normal 12 5 6 2" xfId="8510"/>
    <cellStyle name="Normal 12 5 6 2 2" xfId="23784"/>
    <cellStyle name="Normal 12 5 6 2 3" xfId="36127"/>
    <cellStyle name="Normal 12 5 6 3" xfId="11652"/>
    <cellStyle name="Normal 12 5 6 3 2" xfId="26877"/>
    <cellStyle name="Normal 12 5 6 3 3" xfId="39163"/>
    <cellStyle name="Normal 12 5 6 4" xfId="14354"/>
    <cellStyle name="Normal 12 5 6 4 2" xfId="29541"/>
    <cellStyle name="Normal 12 5 6 4 3" xfId="41772"/>
    <cellStyle name="Normal 12 5 6 5" xfId="19310"/>
    <cellStyle name="Normal 12 5 6 6" xfId="31877"/>
    <cellStyle name="Normal 12 5 7" xfId="4109"/>
    <cellStyle name="Normal 12 5 7 2" xfId="8722"/>
    <cellStyle name="Normal 12 5 7 2 2" xfId="23996"/>
    <cellStyle name="Normal 12 5 7 2 3" xfId="36339"/>
    <cellStyle name="Normal 12 5 7 3" xfId="11862"/>
    <cellStyle name="Normal 12 5 7 3 2" xfId="27087"/>
    <cellStyle name="Normal 12 5 7 3 3" xfId="39373"/>
    <cellStyle name="Normal 12 5 7 4" xfId="14549"/>
    <cellStyle name="Normal 12 5 7 4 2" xfId="29736"/>
    <cellStyle name="Normal 12 5 7 4 3" xfId="41967"/>
    <cellStyle name="Normal 12 5 7 5" xfId="19521"/>
    <cellStyle name="Normal 12 5 7 6" xfId="32072"/>
    <cellStyle name="Normal 12 5 8" xfId="4308"/>
    <cellStyle name="Normal 12 5 8 2" xfId="8916"/>
    <cellStyle name="Normal 12 5 8 2 2" xfId="24190"/>
    <cellStyle name="Normal 12 5 8 2 3" xfId="36532"/>
    <cellStyle name="Normal 12 5 8 3" xfId="12053"/>
    <cellStyle name="Normal 12 5 8 3 2" xfId="27278"/>
    <cellStyle name="Normal 12 5 8 3 3" xfId="39563"/>
    <cellStyle name="Normal 12 5 8 4" xfId="14726"/>
    <cellStyle name="Normal 12 5 8 4 2" xfId="29913"/>
    <cellStyle name="Normal 12 5 8 4 3" xfId="42143"/>
    <cellStyle name="Normal 12 5 8 5" xfId="19709"/>
    <cellStyle name="Normal 12 5 8 6" xfId="32248"/>
    <cellStyle name="Normal 12 5 9" xfId="4468"/>
    <cellStyle name="Normal 12 5 9 2" xfId="9074"/>
    <cellStyle name="Normal 12 5 9 2 2" xfId="24348"/>
    <cellStyle name="Normal 12 5 9 2 3" xfId="36690"/>
    <cellStyle name="Normal 12 5 9 3" xfId="12202"/>
    <cellStyle name="Normal 12 5 9 3 2" xfId="27427"/>
    <cellStyle name="Normal 12 5 9 3 3" xfId="39711"/>
    <cellStyle name="Normal 12 5 9 4" xfId="14868"/>
    <cellStyle name="Normal 12 5 9 4 2" xfId="30055"/>
    <cellStyle name="Normal 12 5 9 4 3" xfId="42285"/>
    <cellStyle name="Normal 12 5 9 5" xfId="19862"/>
    <cellStyle name="Normal 12 5 9 6" xfId="32389"/>
    <cellStyle name="Normal 12 6" xfId="635"/>
    <cellStyle name="Normal 12 6 10" xfId="3121"/>
    <cellStyle name="Normal 12 6 10 2" xfId="7762"/>
    <cellStyle name="Normal 12 6 10 2 2" xfId="23039"/>
    <cellStyle name="Normal 12 6 10 2 3" xfId="35382"/>
    <cellStyle name="Normal 12 6 10 3" xfId="10914"/>
    <cellStyle name="Normal 12 6 10 3 2" xfId="26142"/>
    <cellStyle name="Normal 12 6 10 3 3" xfId="38430"/>
    <cellStyle name="Normal 12 6 10 4" xfId="13662"/>
    <cellStyle name="Normal 12 6 10 4 2" xfId="28849"/>
    <cellStyle name="Normal 12 6 10 4 3" xfId="41082"/>
    <cellStyle name="Normal 12 6 10 5" xfId="18571"/>
    <cellStyle name="Normal 12 6 10 6" xfId="31186"/>
    <cellStyle name="Normal 12 6 11" xfId="5711"/>
    <cellStyle name="Normal 12 6 11 2" xfId="20991"/>
    <cellStyle name="Normal 12 6 11 3" xfId="33339"/>
    <cellStyle name="Normal 12 6 12" xfId="5771"/>
    <cellStyle name="Normal 12 6 12 2" xfId="21051"/>
    <cellStyle name="Normal 12 6 12 3" xfId="33399"/>
    <cellStyle name="Normal 12 6 13" xfId="10119"/>
    <cellStyle name="Normal 12 6 13 2" xfId="25359"/>
    <cellStyle name="Normal 12 6 13 3" xfId="37660"/>
    <cellStyle name="Normal 12 6 14" xfId="16400"/>
    <cellStyle name="Normal 12 6 15" xfId="17819"/>
    <cellStyle name="Normal 12 6 2" xfId="1964"/>
    <cellStyle name="Normal 12 6 2 2" xfId="6750"/>
    <cellStyle name="Normal 12 6 2 2 2" xfId="22027"/>
    <cellStyle name="Normal 12 6 2 2 3" xfId="34372"/>
    <cellStyle name="Normal 12 6 2 3" xfId="9848"/>
    <cellStyle name="Normal 12 6 2 3 2" xfId="25097"/>
    <cellStyle name="Normal 12 6 2 3 3" xfId="37406"/>
    <cellStyle name="Normal 12 6 2 4" xfId="12722"/>
    <cellStyle name="Normal 12 6 2 4 2" xfId="27926"/>
    <cellStyle name="Normal 12 6 2 4 3" xfId="40180"/>
    <cellStyle name="Normal 12 6 2 5" xfId="17495"/>
    <cellStyle name="Normal 12 6 2 6" xfId="30430"/>
    <cellStyle name="Normal 12 6 3" xfId="2730"/>
    <cellStyle name="Normal 12 6 3 2" xfId="7378"/>
    <cellStyle name="Normal 12 6 3 2 2" xfId="22655"/>
    <cellStyle name="Normal 12 6 3 2 3" xfId="34999"/>
    <cellStyle name="Normal 12 6 3 3" xfId="10529"/>
    <cellStyle name="Normal 12 6 3 3 2" xfId="25757"/>
    <cellStyle name="Normal 12 6 3 3 3" xfId="38048"/>
    <cellStyle name="Normal 12 6 3 4" xfId="13300"/>
    <cellStyle name="Normal 12 6 3 4 2" xfId="28487"/>
    <cellStyle name="Normal 12 6 3 4 3" xfId="40721"/>
    <cellStyle name="Normal 12 6 3 5" xfId="18190"/>
    <cellStyle name="Normal 12 6 3 6" xfId="30823"/>
    <cellStyle name="Normal 12 6 4" xfId="2406"/>
    <cellStyle name="Normal 12 6 4 2" xfId="7065"/>
    <cellStyle name="Normal 12 6 4 2 2" xfId="22342"/>
    <cellStyle name="Normal 12 6 4 2 3" xfId="34686"/>
    <cellStyle name="Normal 12 6 4 3" xfId="10225"/>
    <cellStyle name="Normal 12 6 4 3 2" xfId="25456"/>
    <cellStyle name="Normal 12 6 4 3 3" xfId="37749"/>
    <cellStyle name="Normal 12 6 4 4" xfId="13036"/>
    <cellStyle name="Normal 12 6 4 4 2" xfId="28225"/>
    <cellStyle name="Normal 12 6 4 4 3" xfId="40463"/>
    <cellStyle name="Normal 12 6 4 5" xfId="17895"/>
    <cellStyle name="Normal 12 6 4 6" xfId="20170"/>
    <cellStyle name="Normal 12 6 5" xfId="3442"/>
    <cellStyle name="Normal 12 6 5 2" xfId="8074"/>
    <cellStyle name="Normal 12 6 5 2 2" xfId="23350"/>
    <cellStyle name="Normal 12 6 5 2 3" xfId="35693"/>
    <cellStyle name="Normal 12 6 5 3" xfId="11219"/>
    <cellStyle name="Normal 12 6 5 3 2" xfId="26445"/>
    <cellStyle name="Normal 12 6 5 3 3" xfId="38733"/>
    <cellStyle name="Normal 12 6 5 4" xfId="13948"/>
    <cellStyle name="Normal 12 6 5 4 2" xfId="29135"/>
    <cellStyle name="Normal 12 6 5 4 3" xfId="41368"/>
    <cellStyle name="Normal 12 6 5 5" xfId="18879"/>
    <cellStyle name="Normal 12 6 5 6" xfId="31472"/>
    <cellStyle name="Normal 12 6 6" xfId="3340"/>
    <cellStyle name="Normal 12 6 6 2" xfId="7977"/>
    <cellStyle name="Normal 12 6 6 2 2" xfId="23253"/>
    <cellStyle name="Normal 12 6 6 2 3" xfId="35596"/>
    <cellStyle name="Normal 12 6 6 3" xfId="11123"/>
    <cellStyle name="Normal 12 6 6 3 2" xfId="26349"/>
    <cellStyle name="Normal 12 6 6 3 3" xfId="38637"/>
    <cellStyle name="Normal 12 6 6 4" xfId="13859"/>
    <cellStyle name="Normal 12 6 6 4 2" xfId="29046"/>
    <cellStyle name="Normal 12 6 6 4 3" xfId="41279"/>
    <cellStyle name="Normal 12 6 6 5" xfId="18780"/>
    <cellStyle name="Normal 12 6 6 6" xfId="31383"/>
    <cellStyle name="Normal 12 6 7" xfId="2593"/>
    <cellStyle name="Normal 12 6 7 2" xfId="7245"/>
    <cellStyle name="Normal 12 6 7 2 2" xfId="22522"/>
    <cellStyle name="Normal 12 6 7 2 3" xfId="34866"/>
    <cellStyle name="Normal 12 6 7 3" xfId="10400"/>
    <cellStyle name="Normal 12 6 7 3 2" xfId="25630"/>
    <cellStyle name="Normal 12 6 7 3 3" xfId="37923"/>
    <cellStyle name="Normal 12 6 7 4" xfId="13183"/>
    <cellStyle name="Normal 12 6 7 4 2" xfId="28372"/>
    <cellStyle name="Normal 12 6 7 4 3" xfId="40609"/>
    <cellStyle name="Normal 12 6 7 5" xfId="18062"/>
    <cellStyle name="Normal 12 6 7 6" xfId="16958"/>
    <cellStyle name="Normal 12 6 8" xfId="2520"/>
    <cellStyle name="Normal 12 6 8 2" xfId="7173"/>
    <cellStyle name="Normal 12 6 8 2 2" xfId="22450"/>
    <cellStyle name="Normal 12 6 8 2 3" xfId="34794"/>
    <cellStyle name="Normal 12 6 8 3" xfId="10334"/>
    <cellStyle name="Normal 12 6 8 3 2" xfId="25564"/>
    <cellStyle name="Normal 12 6 8 3 3" xfId="37857"/>
    <cellStyle name="Normal 12 6 8 4" xfId="13126"/>
    <cellStyle name="Normal 12 6 8 4 2" xfId="28315"/>
    <cellStyle name="Normal 12 6 8 4 3" xfId="40552"/>
    <cellStyle name="Normal 12 6 8 5" xfId="17995"/>
    <cellStyle name="Normal 12 6 8 6" xfId="16666"/>
    <cellStyle name="Normal 12 6 9" xfId="1647"/>
    <cellStyle name="Normal 12 6 9 2" xfId="6493"/>
    <cellStyle name="Normal 12 6 9 2 2" xfId="21770"/>
    <cellStyle name="Normal 12 6 9 2 3" xfId="34115"/>
    <cellStyle name="Normal 12 6 9 3" xfId="9566"/>
    <cellStyle name="Normal 12 6 9 3 2" xfId="24829"/>
    <cellStyle name="Normal 12 6 9 3 3" xfId="37149"/>
    <cellStyle name="Normal 12 6 9 4" xfId="6406"/>
    <cellStyle name="Normal 12 6 9 4 2" xfId="21683"/>
    <cellStyle name="Normal 12 6 9 4 3" xfId="34028"/>
    <cellStyle name="Normal 12 6 9 5" xfId="17191"/>
    <cellStyle name="Normal 12 6 9 6" xfId="30252"/>
    <cellStyle name="Normal 12 7" xfId="783"/>
    <cellStyle name="Normal 12 7 10" xfId="4571"/>
    <cellStyle name="Normal 12 7 10 2" xfId="9175"/>
    <cellStyle name="Normal 12 7 10 2 2" xfId="24449"/>
    <cellStyle name="Normal 12 7 10 2 3" xfId="36791"/>
    <cellStyle name="Normal 12 7 10 3" xfId="12299"/>
    <cellStyle name="Normal 12 7 10 3 2" xfId="27524"/>
    <cellStyle name="Normal 12 7 10 3 3" xfId="39808"/>
    <cellStyle name="Normal 12 7 10 4" xfId="14957"/>
    <cellStyle name="Normal 12 7 10 4 2" xfId="30144"/>
    <cellStyle name="Normal 12 7 10 4 3" xfId="42374"/>
    <cellStyle name="Normal 12 7 10 5" xfId="19963"/>
    <cellStyle name="Normal 12 7 10 6" xfId="32478"/>
    <cellStyle name="Normal 12 7 11" xfId="5852"/>
    <cellStyle name="Normal 12 7 11 2" xfId="21132"/>
    <cellStyle name="Normal 12 7 11 3" xfId="33480"/>
    <cellStyle name="Normal 12 7 12" xfId="5270"/>
    <cellStyle name="Normal 12 7 12 2" xfId="20550"/>
    <cellStyle name="Normal 12 7 12 3" xfId="32902"/>
    <cellStyle name="Normal 12 7 13" xfId="9420"/>
    <cellStyle name="Normal 12 7 13 2" xfId="24689"/>
    <cellStyle name="Normal 12 7 13 3" xfId="37020"/>
    <cellStyle name="Normal 12 7 14" xfId="16534"/>
    <cellStyle name="Normal 12 7 15" xfId="20194"/>
    <cellStyle name="Normal 12 7 2" xfId="2089"/>
    <cellStyle name="Normal 12 7 2 2" xfId="6869"/>
    <cellStyle name="Normal 12 7 2 2 2" xfId="22146"/>
    <cellStyle name="Normal 12 7 2 2 3" xfId="34490"/>
    <cellStyle name="Normal 12 7 2 3" xfId="9970"/>
    <cellStyle name="Normal 12 7 2 3 2" xfId="25214"/>
    <cellStyle name="Normal 12 7 2 3 3" xfId="37519"/>
    <cellStyle name="Normal 12 7 2 4" xfId="12840"/>
    <cellStyle name="Normal 12 7 2 4 2" xfId="28039"/>
    <cellStyle name="Normal 12 7 2 4 3" xfId="40290"/>
    <cellStyle name="Normal 12 7 2 5" xfId="17616"/>
    <cellStyle name="Normal 12 7 2 6" xfId="16922"/>
    <cellStyle name="Normal 12 7 3" xfId="2875"/>
    <cellStyle name="Normal 12 7 3 2" xfId="7520"/>
    <cellStyle name="Normal 12 7 3 2 2" xfId="22797"/>
    <cellStyle name="Normal 12 7 3 2 3" xfId="35141"/>
    <cellStyle name="Normal 12 7 3 3" xfId="10671"/>
    <cellStyle name="Normal 12 7 3 3 2" xfId="25899"/>
    <cellStyle name="Normal 12 7 3 3 3" xfId="38190"/>
    <cellStyle name="Normal 12 7 3 4" xfId="13432"/>
    <cellStyle name="Normal 12 7 3 4 2" xfId="28619"/>
    <cellStyle name="Normal 12 7 3 4 3" xfId="40853"/>
    <cellStyle name="Normal 12 7 3 5" xfId="18331"/>
    <cellStyle name="Normal 12 7 3 6" xfId="30956"/>
    <cellStyle name="Normal 12 7 4" xfId="3408"/>
    <cellStyle name="Normal 12 7 4 2" xfId="8041"/>
    <cellStyle name="Normal 12 7 4 2 2" xfId="23317"/>
    <cellStyle name="Normal 12 7 4 2 3" xfId="35660"/>
    <cellStyle name="Normal 12 7 4 3" xfId="11188"/>
    <cellStyle name="Normal 12 7 4 3 2" xfId="26414"/>
    <cellStyle name="Normal 12 7 4 3 3" xfId="38702"/>
    <cellStyle name="Normal 12 7 4 4" xfId="13918"/>
    <cellStyle name="Normal 12 7 4 4 2" xfId="29105"/>
    <cellStyle name="Normal 12 7 4 4 3" xfId="41338"/>
    <cellStyle name="Normal 12 7 4 5" xfId="18846"/>
    <cellStyle name="Normal 12 7 4 6" xfId="31442"/>
    <cellStyle name="Normal 12 7 5" xfId="2370"/>
    <cellStyle name="Normal 12 7 5 2" xfId="7029"/>
    <cellStyle name="Normal 12 7 5 2 2" xfId="22306"/>
    <cellStyle name="Normal 12 7 5 2 3" xfId="34650"/>
    <cellStyle name="Normal 12 7 5 3" xfId="10190"/>
    <cellStyle name="Normal 12 7 5 3 2" xfId="25421"/>
    <cellStyle name="Normal 12 7 5 3 3" xfId="37714"/>
    <cellStyle name="Normal 12 7 5 4" xfId="13002"/>
    <cellStyle name="Normal 12 7 5 4 2" xfId="28191"/>
    <cellStyle name="Normal 12 7 5 4 3" xfId="40429"/>
    <cellStyle name="Normal 12 7 5 5" xfId="17860"/>
    <cellStyle name="Normal 12 7 5 6" xfId="17829"/>
    <cellStyle name="Normal 12 7 6" xfId="3911"/>
    <cellStyle name="Normal 12 7 6 2" xfId="8533"/>
    <cellStyle name="Normal 12 7 6 2 2" xfId="23807"/>
    <cellStyle name="Normal 12 7 6 2 3" xfId="36150"/>
    <cellStyle name="Normal 12 7 6 3" xfId="11675"/>
    <cellStyle name="Normal 12 7 6 3 2" xfId="26900"/>
    <cellStyle name="Normal 12 7 6 3 3" xfId="39186"/>
    <cellStyle name="Normal 12 7 6 4" xfId="14375"/>
    <cellStyle name="Normal 12 7 6 4 2" xfId="29562"/>
    <cellStyle name="Normal 12 7 6 4 3" xfId="41793"/>
    <cellStyle name="Normal 12 7 6 5" xfId="19333"/>
    <cellStyle name="Normal 12 7 6 6" xfId="31898"/>
    <cellStyle name="Normal 12 7 7" xfId="4130"/>
    <cellStyle name="Normal 12 7 7 2" xfId="8743"/>
    <cellStyle name="Normal 12 7 7 2 2" xfId="24017"/>
    <cellStyle name="Normal 12 7 7 2 3" xfId="36360"/>
    <cellStyle name="Normal 12 7 7 3" xfId="11883"/>
    <cellStyle name="Normal 12 7 7 3 2" xfId="27108"/>
    <cellStyle name="Normal 12 7 7 3 3" xfId="39394"/>
    <cellStyle name="Normal 12 7 7 4" xfId="14568"/>
    <cellStyle name="Normal 12 7 7 4 2" xfId="29755"/>
    <cellStyle name="Normal 12 7 7 4 3" xfId="41986"/>
    <cellStyle name="Normal 12 7 7 5" xfId="19541"/>
    <cellStyle name="Normal 12 7 7 6" xfId="32091"/>
    <cellStyle name="Normal 12 7 8" xfId="4325"/>
    <cellStyle name="Normal 12 7 8 2" xfId="8933"/>
    <cellStyle name="Normal 12 7 8 2 2" xfId="24207"/>
    <cellStyle name="Normal 12 7 8 2 3" xfId="36549"/>
    <cellStyle name="Normal 12 7 8 3" xfId="12070"/>
    <cellStyle name="Normal 12 7 8 3 2" xfId="27295"/>
    <cellStyle name="Normal 12 7 8 3 3" xfId="39580"/>
    <cellStyle name="Normal 12 7 8 4" xfId="14742"/>
    <cellStyle name="Normal 12 7 8 4 2" xfId="29929"/>
    <cellStyle name="Normal 12 7 8 4 3" xfId="42159"/>
    <cellStyle name="Normal 12 7 8 5" xfId="19726"/>
    <cellStyle name="Normal 12 7 8 6" xfId="32264"/>
    <cellStyle name="Normal 12 7 9" xfId="4480"/>
    <cellStyle name="Normal 12 7 9 2" xfId="9086"/>
    <cellStyle name="Normal 12 7 9 2 2" xfId="24360"/>
    <cellStyle name="Normal 12 7 9 2 3" xfId="36702"/>
    <cellStyle name="Normal 12 7 9 3" xfId="12214"/>
    <cellStyle name="Normal 12 7 9 3 2" xfId="27439"/>
    <cellStyle name="Normal 12 7 9 3 3" xfId="39723"/>
    <cellStyle name="Normal 12 7 9 4" xfId="14879"/>
    <cellStyle name="Normal 12 7 9 4 2" xfId="30066"/>
    <cellStyle name="Normal 12 7 9 4 3" xfId="42296"/>
    <cellStyle name="Normal 12 7 9 5" xfId="19874"/>
    <cellStyle name="Normal 12 7 9 6" xfId="32400"/>
    <cellStyle name="Normal 12 8" xfId="708"/>
    <cellStyle name="Normal 12 8 10" xfId="4458"/>
    <cellStyle name="Normal 12 8 10 2" xfId="9064"/>
    <cellStyle name="Normal 12 8 10 2 2" xfId="24338"/>
    <cellStyle name="Normal 12 8 10 2 3" xfId="36680"/>
    <cellStyle name="Normal 12 8 10 3" xfId="12194"/>
    <cellStyle name="Normal 12 8 10 3 2" xfId="27419"/>
    <cellStyle name="Normal 12 8 10 3 3" xfId="39703"/>
    <cellStyle name="Normal 12 8 10 4" xfId="14861"/>
    <cellStyle name="Normal 12 8 10 4 2" xfId="30048"/>
    <cellStyle name="Normal 12 8 10 4 3" xfId="42278"/>
    <cellStyle name="Normal 12 8 10 5" xfId="19853"/>
    <cellStyle name="Normal 12 8 10 6" xfId="32382"/>
    <cellStyle name="Normal 12 8 11" xfId="5779"/>
    <cellStyle name="Normal 12 8 11 2" xfId="21059"/>
    <cellStyle name="Normal 12 8 11 3" xfId="33407"/>
    <cellStyle name="Normal 12 8 12" xfId="5677"/>
    <cellStyle name="Normal 12 8 12 2" xfId="20957"/>
    <cellStyle name="Normal 12 8 12 3" xfId="33305"/>
    <cellStyle name="Normal 12 8 13" xfId="10518"/>
    <cellStyle name="Normal 12 8 13 2" xfId="25746"/>
    <cellStyle name="Normal 12 8 13 3" xfId="38037"/>
    <cellStyle name="Normal 12 8 14" xfId="16462"/>
    <cellStyle name="Normal 12 8 15" xfId="16308"/>
    <cellStyle name="Normal 12 8 2" xfId="2016"/>
    <cellStyle name="Normal 12 8 2 2" xfId="6796"/>
    <cellStyle name="Normal 12 8 2 2 2" xfId="22073"/>
    <cellStyle name="Normal 12 8 2 2 3" xfId="34417"/>
    <cellStyle name="Normal 12 8 2 3" xfId="9897"/>
    <cellStyle name="Normal 12 8 2 3 2" xfId="25142"/>
    <cellStyle name="Normal 12 8 2 3 3" xfId="37449"/>
    <cellStyle name="Normal 12 8 2 4" xfId="12767"/>
    <cellStyle name="Normal 12 8 2 4 2" xfId="27967"/>
    <cellStyle name="Normal 12 8 2 4 3" xfId="40220"/>
    <cellStyle name="Normal 12 8 2 5" xfId="17543"/>
    <cellStyle name="Normal 12 8 2 6" xfId="17021"/>
    <cellStyle name="Normal 12 8 3" xfId="2801"/>
    <cellStyle name="Normal 12 8 3 2" xfId="7448"/>
    <cellStyle name="Normal 12 8 3 2 2" xfId="22725"/>
    <cellStyle name="Normal 12 8 3 2 3" xfId="35069"/>
    <cellStyle name="Normal 12 8 3 3" xfId="10598"/>
    <cellStyle name="Normal 12 8 3 3 2" xfId="25826"/>
    <cellStyle name="Normal 12 8 3 3 3" xfId="38117"/>
    <cellStyle name="Normal 12 8 3 4" xfId="13363"/>
    <cellStyle name="Normal 12 8 3 4 2" xfId="28550"/>
    <cellStyle name="Normal 12 8 3 4 3" xfId="40784"/>
    <cellStyle name="Normal 12 8 3 5" xfId="18258"/>
    <cellStyle name="Normal 12 8 3 6" xfId="30886"/>
    <cellStyle name="Normal 12 8 4" xfId="3219"/>
    <cellStyle name="Normal 12 8 4 2" xfId="7859"/>
    <cellStyle name="Normal 12 8 4 2 2" xfId="23135"/>
    <cellStyle name="Normal 12 8 4 2 3" xfId="35478"/>
    <cellStyle name="Normal 12 8 4 3" xfId="11008"/>
    <cellStyle name="Normal 12 8 4 3 2" xfId="26234"/>
    <cellStyle name="Normal 12 8 4 3 3" xfId="38522"/>
    <cellStyle name="Normal 12 8 4 4" xfId="13749"/>
    <cellStyle name="Normal 12 8 4 4 2" xfId="28936"/>
    <cellStyle name="Normal 12 8 4 4 3" xfId="41169"/>
    <cellStyle name="Normal 12 8 4 5" xfId="18662"/>
    <cellStyle name="Normal 12 8 4 6" xfId="31273"/>
    <cellStyle name="Normal 12 8 5" xfId="2716"/>
    <cellStyle name="Normal 12 8 5 2" xfId="7364"/>
    <cellStyle name="Normal 12 8 5 2 2" xfId="22641"/>
    <cellStyle name="Normal 12 8 5 2 3" xfId="34985"/>
    <cellStyle name="Normal 12 8 5 3" xfId="10516"/>
    <cellStyle name="Normal 12 8 5 3 2" xfId="25744"/>
    <cellStyle name="Normal 12 8 5 3 3" xfId="38035"/>
    <cellStyle name="Normal 12 8 5 4" xfId="13292"/>
    <cellStyle name="Normal 12 8 5 4 2" xfId="28479"/>
    <cellStyle name="Normal 12 8 5 4 3" xfId="40713"/>
    <cellStyle name="Normal 12 8 5 5" xfId="18178"/>
    <cellStyle name="Normal 12 8 5 6" xfId="30815"/>
    <cellStyle name="Normal 12 8 6" xfId="3727"/>
    <cellStyle name="Normal 12 8 6 2" xfId="8354"/>
    <cellStyle name="Normal 12 8 6 2 2" xfId="23629"/>
    <cellStyle name="Normal 12 8 6 2 3" xfId="35972"/>
    <cellStyle name="Normal 12 8 6 3" xfId="11499"/>
    <cellStyle name="Normal 12 8 6 3 2" xfId="26724"/>
    <cellStyle name="Normal 12 8 6 3 3" xfId="39010"/>
    <cellStyle name="Normal 12 8 6 4" xfId="14209"/>
    <cellStyle name="Normal 12 8 6 4 2" xfId="29396"/>
    <cellStyle name="Normal 12 8 6 4 3" xfId="41628"/>
    <cellStyle name="Normal 12 8 6 5" xfId="19158"/>
    <cellStyle name="Normal 12 8 6 6" xfId="31733"/>
    <cellStyle name="Normal 12 8 7" xfId="3875"/>
    <cellStyle name="Normal 12 8 7 2" xfId="8498"/>
    <cellStyle name="Normal 12 8 7 2 2" xfId="23772"/>
    <cellStyle name="Normal 12 8 7 2 3" xfId="36115"/>
    <cellStyle name="Normal 12 8 7 3" xfId="11640"/>
    <cellStyle name="Normal 12 8 7 3 2" xfId="26865"/>
    <cellStyle name="Normal 12 8 7 3 3" xfId="39151"/>
    <cellStyle name="Normal 12 8 7 4" xfId="14344"/>
    <cellStyle name="Normal 12 8 7 4 2" xfId="29531"/>
    <cellStyle name="Normal 12 8 7 4 3" xfId="41762"/>
    <cellStyle name="Normal 12 8 7 5" xfId="19297"/>
    <cellStyle name="Normal 12 8 7 6" xfId="31867"/>
    <cellStyle name="Normal 12 8 8" xfId="4097"/>
    <cellStyle name="Normal 12 8 8 2" xfId="8711"/>
    <cellStyle name="Normal 12 8 8 2 2" xfId="23985"/>
    <cellStyle name="Normal 12 8 8 2 3" xfId="36328"/>
    <cellStyle name="Normal 12 8 8 3" xfId="11852"/>
    <cellStyle name="Normal 12 8 8 3 2" xfId="27077"/>
    <cellStyle name="Normal 12 8 8 3 3" xfId="39363"/>
    <cellStyle name="Normal 12 8 8 4" xfId="14540"/>
    <cellStyle name="Normal 12 8 8 4 2" xfId="29727"/>
    <cellStyle name="Normal 12 8 8 4 3" xfId="41958"/>
    <cellStyle name="Normal 12 8 8 5" xfId="19510"/>
    <cellStyle name="Normal 12 8 8 6" xfId="32063"/>
    <cellStyle name="Normal 12 8 9" xfId="4296"/>
    <cellStyle name="Normal 12 8 9 2" xfId="8905"/>
    <cellStyle name="Normal 12 8 9 2 2" xfId="24179"/>
    <cellStyle name="Normal 12 8 9 2 3" xfId="36521"/>
    <cellStyle name="Normal 12 8 9 3" xfId="12042"/>
    <cellStyle name="Normal 12 8 9 3 2" xfId="27267"/>
    <cellStyle name="Normal 12 8 9 3 3" xfId="39552"/>
    <cellStyle name="Normal 12 8 9 4" xfId="14717"/>
    <cellStyle name="Normal 12 8 9 4 2" xfId="29904"/>
    <cellStyle name="Normal 12 8 9 4 3" xfId="42134"/>
    <cellStyle name="Normal 12 8 9 5" xfId="19698"/>
    <cellStyle name="Normal 12 8 9 6" xfId="32239"/>
    <cellStyle name="Normal 12 9" xfId="749"/>
    <cellStyle name="Normal 12 9 10" xfId="2722"/>
    <cellStyle name="Normal 12 9 10 2" xfId="7370"/>
    <cellStyle name="Normal 12 9 10 2 2" xfId="22647"/>
    <cellStyle name="Normal 12 9 10 2 3" xfId="34991"/>
    <cellStyle name="Normal 12 9 10 3" xfId="10522"/>
    <cellStyle name="Normal 12 9 10 3 2" xfId="25750"/>
    <cellStyle name="Normal 12 9 10 3 3" xfId="38041"/>
    <cellStyle name="Normal 12 9 10 4" xfId="13296"/>
    <cellStyle name="Normal 12 9 10 4 2" xfId="28483"/>
    <cellStyle name="Normal 12 9 10 4 3" xfId="40717"/>
    <cellStyle name="Normal 12 9 10 5" xfId="18183"/>
    <cellStyle name="Normal 12 9 10 6" xfId="30819"/>
    <cellStyle name="Normal 12 9 11" xfId="5819"/>
    <cellStyle name="Normal 12 9 11 2" xfId="21099"/>
    <cellStyle name="Normal 12 9 11 3" xfId="33447"/>
    <cellStyle name="Normal 12 9 12" xfId="6177"/>
    <cellStyle name="Normal 12 9 12 2" xfId="21455"/>
    <cellStyle name="Normal 12 9 12 3" xfId="33801"/>
    <cellStyle name="Normal 12 9 13" xfId="12324"/>
    <cellStyle name="Normal 12 9 13 2" xfId="27549"/>
    <cellStyle name="Normal 12 9 13 3" xfId="39833"/>
    <cellStyle name="Normal 12 9 14" xfId="16500"/>
    <cellStyle name="Normal 12 9 15" xfId="18627"/>
    <cellStyle name="Normal 12 9 2" xfId="2055"/>
    <cellStyle name="Normal 12 9 2 2" xfId="6835"/>
    <cellStyle name="Normal 12 9 2 2 2" xfId="22112"/>
    <cellStyle name="Normal 12 9 2 2 3" xfId="34456"/>
    <cellStyle name="Normal 12 9 2 3" xfId="9936"/>
    <cellStyle name="Normal 12 9 2 3 2" xfId="25180"/>
    <cellStyle name="Normal 12 9 2 3 3" xfId="37486"/>
    <cellStyle name="Normal 12 9 2 4" xfId="12806"/>
    <cellStyle name="Normal 12 9 2 4 2" xfId="28005"/>
    <cellStyle name="Normal 12 9 2 4 3" xfId="40257"/>
    <cellStyle name="Normal 12 9 2 5" xfId="17582"/>
    <cellStyle name="Normal 12 9 2 6" xfId="16940"/>
    <cellStyle name="Normal 12 9 3" xfId="2841"/>
    <cellStyle name="Normal 12 9 3 2" xfId="7487"/>
    <cellStyle name="Normal 12 9 3 2 2" xfId="22764"/>
    <cellStyle name="Normal 12 9 3 2 3" xfId="35108"/>
    <cellStyle name="Normal 12 9 3 3" xfId="10638"/>
    <cellStyle name="Normal 12 9 3 3 2" xfId="25866"/>
    <cellStyle name="Normal 12 9 3 3 3" xfId="38157"/>
    <cellStyle name="Normal 12 9 3 4" xfId="13400"/>
    <cellStyle name="Normal 12 9 3 4 2" xfId="28587"/>
    <cellStyle name="Normal 12 9 3 4 3" xfId="40821"/>
    <cellStyle name="Normal 12 9 3 5" xfId="18297"/>
    <cellStyle name="Normal 12 9 3 6" xfId="30924"/>
    <cellStyle name="Normal 12 9 4" xfId="2992"/>
    <cellStyle name="Normal 12 9 4 2" xfId="7636"/>
    <cellStyle name="Normal 12 9 4 2 2" xfId="22913"/>
    <cellStyle name="Normal 12 9 4 2 3" xfId="35256"/>
    <cellStyle name="Normal 12 9 4 3" xfId="10788"/>
    <cellStyle name="Normal 12 9 4 3 2" xfId="26016"/>
    <cellStyle name="Normal 12 9 4 3 3" xfId="38307"/>
    <cellStyle name="Normal 12 9 4 4" xfId="13546"/>
    <cellStyle name="Normal 12 9 4 4 2" xfId="28733"/>
    <cellStyle name="Normal 12 9 4 4 3" xfId="40967"/>
    <cellStyle name="Normal 12 9 4 5" xfId="18447"/>
    <cellStyle name="Normal 12 9 4 6" xfId="31070"/>
    <cellStyle name="Normal 12 9 5" xfId="3300"/>
    <cellStyle name="Normal 12 9 5 2" xfId="7939"/>
    <cellStyle name="Normal 12 9 5 2 2" xfId="23215"/>
    <cellStyle name="Normal 12 9 5 2 3" xfId="35558"/>
    <cellStyle name="Normal 12 9 5 3" xfId="11087"/>
    <cellStyle name="Normal 12 9 5 3 2" xfId="26313"/>
    <cellStyle name="Normal 12 9 5 3 3" xfId="38601"/>
    <cellStyle name="Normal 12 9 5 4" xfId="13825"/>
    <cellStyle name="Normal 12 9 5 4 2" xfId="29012"/>
    <cellStyle name="Normal 12 9 5 4 3" xfId="41245"/>
    <cellStyle name="Normal 12 9 5 5" xfId="18741"/>
    <cellStyle name="Normal 12 9 5 6" xfId="31349"/>
    <cellStyle name="Normal 12 9 6" xfId="2430"/>
    <cellStyle name="Normal 12 9 6 2" xfId="7087"/>
    <cellStyle name="Normal 12 9 6 2 2" xfId="22364"/>
    <cellStyle name="Normal 12 9 6 2 3" xfId="34708"/>
    <cellStyle name="Normal 12 9 6 3" xfId="10247"/>
    <cellStyle name="Normal 12 9 6 3 2" xfId="25478"/>
    <cellStyle name="Normal 12 9 6 3 3" xfId="37771"/>
    <cellStyle name="Normal 12 9 6 4" xfId="13052"/>
    <cellStyle name="Normal 12 9 6 4 2" xfId="28241"/>
    <cellStyle name="Normal 12 9 6 4 3" xfId="40479"/>
    <cellStyle name="Normal 12 9 6 5" xfId="17916"/>
    <cellStyle name="Normal 12 9 6 6" xfId="30473"/>
    <cellStyle name="Normal 12 9 7" xfId="3302"/>
    <cellStyle name="Normal 12 9 7 2" xfId="7941"/>
    <cellStyle name="Normal 12 9 7 2 2" xfId="23217"/>
    <cellStyle name="Normal 12 9 7 2 3" xfId="35560"/>
    <cellStyle name="Normal 12 9 7 3" xfId="11089"/>
    <cellStyle name="Normal 12 9 7 3 2" xfId="26315"/>
    <cellStyle name="Normal 12 9 7 3 3" xfId="38603"/>
    <cellStyle name="Normal 12 9 7 4" xfId="13827"/>
    <cellStyle name="Normal 12 9 7 4 2" xfId="29014"/>
    <cellStyle name="Normal 12 9 7 4 3" xfId="41247"/>
    <cellStyle name="Normal 12 9 7 5" xfId="18743"/>
    <cellStyle name="Normal 12 9 7 6" xfId="31351"/>
    <cellStyle name="Normal 12 9 8" xfId="3006"/>
    <cellStyle name="Normal 12 9 8 2" xfId="7650"/>
    <cellStyle name="Normal 12 9 8 2 2" xfId="22927"/>
    <cellStyle name="Normal 12 9 8 2 3" xfId="35270"/>
    <cellStyle name="Normal 12 9 8 3" xfId="10801"/>
    <cellStyle name="Normal 12 9 8 3 2" xfId="26029"/>
    <cellStyle name="Normal 12 9 8 3 3" xfId="38320"/>
    <cellStyle name="Normal 12 9 8 4" xfId="13560"/>
    <cellStyle name="Normal 12 9 8 4 2" xfId="28747"/>
    <cellStyle name="Normal 12 9 8 4 3" xfId="40980"/>
    <cellStyle name="Normal 12 9 8 5" xfId="18460"/>
    <cellStyle name="Normal 12 9 8 6" xfId="31083"/>
    <cellStyle name="Normal 12 9 9" xfId="3509"/>
    <cellStyle name="Normal 12 9 9 2" xfId="8141"/>
    <cellStyle name="Normal 12 9 9 2 2" xfId="23417"/>
    <cellStyle name="Normal 12 9 9 2 3" xfId="35760"/>
    <cellStyle name="Normal 12 9 9 3" xfId="11285"/>
    <cellStyle name="Normal 12 9 9 3 2" xfId="26511"/>
    <cellStyle name="Normal 12 9 9 3 3" xfId="38798"/>
    <cellStyle name="Normal 12 9 9 4" xfId="14008"/>
    <cellStyle name="Normal 12 9 9 4 2" xfId="29195"/>
    <cellStyle name="Normal 12 9 9 4 3" xfId="41427"/>
    <cellStyle name="Normal 12 9 9 5" xfId="18946"/>
    <cellStyle name="Normal 12 9 9 6" xfId="31531"/>
    <cellStyle name="Normal 120" xfId="42528"/>
    <cellStyle name="Normal 121" xfId="42529"/>
    <cellStyle name="Normal 122" xfId="42530"/>
    <cellStyle name="Normal 123" xfId="42531"/>
    <cellStyle name="Normal 124" xfId="42532"/>
    <cellStyle name="Normal 125" xfId="42533"/>
    <cellStyle name="Normal 126" xfId="42534"/>
    <cellStyle name="Normal 127" xfId="42535"/>
    <cellStyle name="Normal 128" xfId="42536"/>
    <cellStyle name="Normal 129" xfId="42537"/>
    <cellStyle name="Normal 13" xfId="115"/>
    <cellStyle name="Normal 13 10" xfId="777"/>
    <cellStyle name="Normal 13 10 10" xfId="2790"/>
    <cellStyle name="Normal 13 10 10 2" xfId="7438"/>
    <cellStyle name="Normal 13 10 10 2 2" xfId="22715"/>
    <cellStyle name="Normal 13 10 10 2 3" xfId="35059"/>
    <cellStyle name="Normal 13 10 10 3" xfId="10588"/>
    <cellStyle name="Normal 13 10 10 3 2" xfId="25816"/>
    <cellStyle name="Normal 13 10 10 3 3" xfId="38107"/>
    <cellStyle name="Normal 13 10 10 4" xfId="13355"/>
    <cellStyle name="Normal 13 10 10 4 2" xfId="28542"/>
    <cellStyle name="Normal 13 10 10 4 3" xfId="40776"/>
    <cellStyle name="Normal 13 10 10 5" xfId="18247"/>
    <cellStyle name="Normal 13 10 10 6" xfId="30878"/>
    <cellStyle name="Normal 13 10 11" xfId="5846"/>
    <cellStyle name="Normal 13 10 11 2" xfId="21126"/>
    <cellStyle name="Normal 13 10 11 3" xfId="33474"/>
    <cellStyle name="Normal 13 10 12" xfId="6124"/>
    <cellStyle name="Normal 13 10 12 2" xfId="21403"/>
    <cellStyle name="Normal 13 10 12 3" xfId="33750"/>
    <cellStyle name="Normal 13 10 13" xfId="10935"/>
    <cellStyle name="Normal 13 10 13 2" xfId="26162"/>
    <cellStyle name="Normal 13 10 13 3" xfId="38450"/>
    <cellStyle name="Normal 13 10 14" xfId="16528"/>
    <cellStyle name="Normal 13 10 15" xfId="30229"/>
    <cellStyle name="Normal 13 10 2" xfId="2083"/>
    <cellStyle name="Normal 13 10 2 2" xfId="6863"/>
    <cellStyle name="Normal 13 10 2 2 2" xfId="22140"/>
    <cellStyle name="Normal 13 10 2 2 3" xfId="34484"/>
    <cellStyle name="Normal 13 10 2 3" xfId="9964"/>
    <cellStyle name="Normal 13 10 2 3 2" xfId="25208"/>
    <cellStyle name="Normal 13 10 2 3 3" xfId="37513"/>
    <cellStyle name="Normal 13 10 2 4" xfId="12834"/>
    <cellStyle name="Normal 13 10 2 4 2" xfId="28033"/>
    <cellStyle name="Normal 13 10 2 4 3" xfId="40284"/>
    <cellStyle name="Normal 13 10 2 5" xfId="17610"/>
    <cellStyle name="Normal 13 10 2 6" xfId="20254"/>
    <cellStyle name="Normal 13 10 3" xfId="2869"/>
    <cellStyle name="Normal 13 10 3 2" xfId="7514"/>
    <cellStyle name="Normal 13 10 3 2 2" xfId="22791"/>
    <cellStyle name="Normal 13 10 3 2 3" xfId="35135"/>
    <cellStyle name="Normal 13 10 3 3" xfId="10665"/>
    <cellStyle name="Normal 13 10 3 3 2" xfId="25893"/>
    <cellStyle name="Normal 13 10 3 3 3" xfId="38184"/>
    <cellStyle name="Normal 13 10 3 4" xfId="13426"/>
    <cellStyle name="Normal 13 10 3 4 2" xfId="28613"/>
    <cellStyle name="Normal 13 10 3 4 3" xfId="40847"/>
    <cellStyle name="Normal 13 10 3 5" xfId="18325"/>
    <cellStyle name="Normal 13 10 3 6" xfId="30950"/>
    <cellStyle name="Normal 13 10 4" xfId="2655"/>
    <cellStyle name="Normal 13 10 4 2" xfId="7306"/>
    <cellStyle name="Normal 13 10 4 2 2" xfId="22583"/>
    <cellStyle name="Normal 13 10 4 2 3" xfId="34927"/>
    <cellStyle name="Normal 13 10 4 3" xfId="10459"/>
    <cellStyle name="Normal 13 10 4 3 2" xfId="25687"/>
    <cellStyle name="Normal 13 10 4 3 3" xfId="37981"/>
    <cellStyle name="Normal 13 10 4 4" xfId="13237"/>
    <cellStyle name="Normal 13 10 4 4 2" xfId="28424"/>
    <cellStyle name="Normal 13 10 4 4 3" xfId="40662"/>
    <cellStyle name="Normal 13 10 4 5" xfId="18120"/>
    <cellStyle name="Normal 13 10 4 6" xfId="30761"/>
    <cellStyle name="Normal 13 10 5" xfId="1829"/>
    <cellStyle name="Normal 13 10 5 2" xfId="6671"/>
    <cellStyle name="Normal 13 10 5 2 2" xfId="21948"/>
    <cellStyle name="Normal 13 10 5 2 3" xfId="34293"/>
    <cellStyle name="Normal 13 10 5 3" xfId="9744"/>
    <cellStyle name="Normal 13 10 5 3 2" xfId="25006"/>
    <cellStyle name="Normal 13 10 5 3 3" xfId="37324"/>
    <cellStyle name="Normal 13 10 5 4" xfId="12643"/>
    <cellStyle name="Normal 13 10 5 4 2" xfId="27859"/>
    <cellStyle name="Normal 13 10 5 4 3" xfId="40136"/>
    <cellStyle name="Normal 13 10 5 5" xfId="17372"/>
    <cellStyle name="Normal 13 10 5 6" xfId="20303"/>
    <cellStyle name="Normal 13 10 6" xfId="3101"/>
    <cellStyle name="Normal 13 10 6 2" xfId="7742"/>
    <cellStyle name="Normal 13 10 6 2 2" xfId="23019"/>
    <cellStyle name="Normal 13 10 6 2 3" xfId="35362"/>
    <cellStyle name="Normal 13 10 6 3" xfId="10894"/>
    <cellStyle name="Normal 13 10 6 3 2" xfId="26122"/>
    <cellStyle name="Normal 13 10 6 3 3" xfId="38411"/>
    <cellStyle name="Normal 13 10 6 4" xfId="13643"/>
    <cellStyle name="Normal 13 10 6 4 2" xfId="28830"/>
    <cellStyle name="Normal 13 10 6 4 3" xfId="41063"/>
    <cellStyle name="Normal 13 10 6 5" xfId="18551"/>
    <cellStyle name="Normal 13 10 6 6" xfId="31167"/>
    <cellStyle name="Normal 13 10 7" xfId="3253"/>
    <cellStyle name="Normal 13 10 7 2" xfId="7893"/>
    <cellStyle name="Normal 13 10 7 2 2" xfId="23169"/>
    <cellStyle name="Normal 13 10 7 2 3" xfId="35512"/>
    <cellStyle name="Normal 13 10 7 3" xfId="11042"/>
    <cellStyle name="Normal 13 10 7 3 2" xfId="26268"/>
    <cellStyle name="Normal 13 10 7 3 3" xfId="38556"/>
    <cellStyle name="Normal 13 10 7 4" xfId="13782"/>
    <cellStyle name="Normal 13 10 7 4 2" xfId="28969"/>
    <cellStyle name="Normal 13 10 7 4 3" xfId="41202"/>
    <cellStyle name="Normal 13 10 7 5" xfId="18696"/>
    <cellStyle name="Normal 13 10 7 6" xfId="31306"/>
    <cellStyle name="Normal 13 10 8" xfId="2578"/>
    <cellStyle name="Normal 13 10 8 2" xfId="7231"/>
    <cellStyle name="Normal 13 10 8 2 2" xfId="22508"/>
    <cellStyle name="Normal 13 10 8 2 3" xfId="34852"/>
    <cellStyle name="Normal 13 10 8 3" xfId="10389"/>
    <cellStyle name="Normal 13 10 8 3 2" xfId="25619"/>
    <cellStyle name="Normal 13 10 8 3 3" xfId="37912"/>
    <cellStyle name="Normal 13 10 8 4" xfId="13175"/>
    <cellStyle name="Normal 13 10 8 4 2" xfId="28364"/>
    <cellStyle name="Normal 13 10 8 4 3" xfId="40601"/>
    <cellStyle name="Normal 13 10 8 5" xfId="18049"/>
    <cellStyle name="Normal 13 10 8 6" xfId="30359"/>
    <cellStyle name="Normal 13 10 9" xfId="2533"/>
    <cellStyle name="Normal 13 10 9 2" xfId="7186"/>
    <cellStyle name="Normal 13 10 9 2 2" xfId="22463"/>
    <cellStyle name="Normal 13 10 9 2 3" xfId="34807"/>
    <cellStyle name="Normal 13 10 9 3" xfId="10345"/>
    <cellStyle name="Normal 13 10 9 3 2" xfId="25575"/>
    <cellStyle name="Normal 13 10 9 3 3" xfId="37868"/>
    <cellStyle name="Normal 13 10 9 4" xfId="13133"/>
    <cellStyle name="Normal 13 10 9 4 2" xfId="28322"/>
    <cellStyle name="Normal 13 10 9 4 3" xfId="40559"/>
    <cellStyle name="Normal 13 10 9 5" xfId="18006"/>
    <cellStyle name="Normal 13 10 9 6" xfId="30577"/>
    <cellStyle name="Normal 13 11" xfId="1742"/>
    <cellStyle name="Normal 13 11 2" xfId="6586"/>
    <cellStyle name="Normal 13 11 2 2" xfId="21863"/>
    <cellStyle name="Normal 13 11 2 3" xfId="34208"/>
    <cellStyle name="Normal 13 11 3" xfId="9661"/>
    <cellStyle name="Normal 13 11 3 2" xfId="24924"/>
    <cellStyle name="Normal 13 11 3 3" xfId="37243"/>
    <cellStyle name="Normal 13 11 4" xfId="12562"/>
    <cellStyle name="Normal 13 11 4 2" xfId="27779"/>
    <cellStyle name="Normal 13 11 4 3" xfId="40057"/>
    <cellStyle name="Normal 13 11 5" xfId="17286"/>
    <cellStyle name="Normal 13 11 6" xfId="30572"/>
    <cellStyle name="Normal 13 12" xfId="1772"/>
    <cellStyle name="Normal 13 12 2" xfId="6615"/>
    <cellStyle name="Normal 13 12 2 2" xfId="21892"/>
    <cellStyle name="Normal 13 12 2 3" xfId="34237"/>
    <cellStyle name="Normal 13 12 3" xfId="9690"/>
    <cellStyle name="Normal 13 12 3 2" xfId="24952"/>
    <cellStyle name="Normal 13 12 3 3" xfId="37270"/>
    <cellStyle name="Normal 13 12 4" xfId="12590"/>
    <cellStyle name="Normal 13 12 4 2" xfId="27806"/>
    <cellStyle name="Normal 13 12 4 3" xfId="40083"/>
    <cellStyle name="Normal 13 12 5" xfId="17316"/>
    <cellStyle name="Normal 13 12 6" xfId="16018"/>
    <cellStyle name="Normal 13 13" xfId="3010"/>
    <cellStyle name="Normal 13 13 2" xfId="7654"/>
    <cellStyle name="Normal 13 13 2 2" xfId="22931"/>
    <cellStyle name="Normal 13 13 2 3" xfId="35274"/>
    <cellStyle name="Normal 13 13 3" xfId="10805"/>
    <cellStyle name="Normal 13 13 3 2" xfId="26033"/>
    <cellStyle name="Normal 13 13 3 3" xfId="38324"/>
    <cellStyle name="Normal 13 13 4" xfId="13563"/>
    <cellStyle name="Normal 13 13 4 2" xfId="28750"/>
    <cellStyle name="Normal 13 13 4 3" xfId="40983"/>
    <cellStyle name="Normal 13 13 5" xfId="18464"/>
    <cellStyle name="Normal 13 13 6" xfId="31086"/>
    <cellStyle name="Normal 13 14" xfId="3192"/>
    <cellStyle name="Normal 13 14 2" xfId="7832"/>
    <cellStyle name="Normal 13 14 2 2" xfId="23108"/>
    <cellStyle name="Normal 13 14 2 3" xfId="35451"/>
    <cellStyle name="Normal 13 14 3" xfId="10982"/>
    <cellStyle name="Normal 13 14 3 2" xfId="26208"/>
    <cellStyle name="Normal 13 14 3 3" xfId="38496"/>
    <cellStyle name="Normal 13 14 4" xfId="13723"/>
    <cellStyle name="Normal 13 14 4 2" xfId="28910"/>
    <cellStyle name="Normal 13 14 4 3" xfId="41143"/>
    <cellStyle name="Normal 13 14 5" xfId="18636"/>
    <cellStyle name="Normal 13 14 6" xfId="31247"/>
    <cellStyle name="Normal 13 15" xfId="3577"/>
    <cellStyle name="Normal 13 15 2" xfId="8205"/>
    <cellStyle name="Normal 13 15 2 2" xfId="23481"/>
    <cellStyle name="Normal 13 15 2 3" xfId="35824"/>
    <cellStyle name="Normal 13 15 3" xfId="11351"/>
    <cellStyle name="Normal 13 15 3 2" xfId="26577"/>
    <cellStyle name="Normal 13 15 3 3" xfId="38863"/>
    <cellStyle name="Normal 13 15 4" xfId="14067"/>
    <cellStyle name="Normal 13 15 4 2" xfId="29254"/>
    <cellStyle name="Normal 13 15 4 3" xfId="41486"/>
    <cellStyle name="Normal 13 15 5" xfId="19011"/>
    <cellStyle name="Normal 13 15 6" xfId="31590"/>
    <cellStyle name="Normal 13 16" xfId="3090"/>
    <cellStyle name="Normal 13 16 2" xfId="7731"/>
    <cellStyle name="Normal 13 16 2 2" xfId="23008"/>
    <cellStyle name="Normal 13 16 2 3" xfId="35351"/>
    <cellStyle name="Normal 13 16 3" xfId="10883"/>
    <cellStyle name="Normal 13 16 3 2" xfId="26111"/>
    <cellStyle name="Normal 13 16 3 3" xfId="38401"/>
    <cellStyle name="Normal 13 16 4" xfId="13634"/>
    <cellStyle name="Normal 13 16 4 2" xfId="28821"/>
    <cellStyle name="Normal 13 16 4 3" xfId="41054"/>
    <cellStyle name="Normal 13 16 5" xfId="18540"/>
    <cellStyle name="Normal 13 16 6" xfId="31158"/>
    <cellStyle name="Normal 13 17" xfId="3334"/>
    <cellStyle name="Normal 13 17 2" xfId="7971"/>
    <cellStyle name="Normal 13 17 2 2" xfId="23247"/>
    <cellStyle name="Normal 13 17 2 3" xfId="35590"/>
    <cellStyle name="Normal 13 17 3" xfId="11118"/>
    <cellStyle name="Normal 13 17 3 2" xfId="26344"/>
    <cellStyle name="Normal 13 17 3 3" xfId="38632"/>
    <cellStyle name="Normal 13 17 4" xfId="13854"/>
    <cellStyle name="Normal 13 17 4 2" xfId="29041"/>
    <cellStyle name="Normal 13 17 4 3" xfId="41274"/>
    <cellStyle name="Normal 13 17 5" xfId="18774"/>
    <cellStyle name="Normal 13 17 6" xfId="31378"/>
    <cellStyle name="Normal 13 18" xfId="3937"/>
    <cellStyle name="Normal 13 18 2" xfId="8557"/>
    <cellStyle name="Normal 13 18 2 2" xfId="23831"/>
    <cellStyle name="Normal 13 18 2 3" xfId="36174"/>
    <cellStyle name="Normal 13 18 3" xfId="11700"/>
    <cellStyle name="Normal 13 18 3 2" xfId="26925"/>
    <cellStyle name="Normal 13 18 3 3" xfId="39211"/>
    <cellStyle name="Normal 13 18 4" xfId="14398"/>
    <cellStyle name="Normal 13 18 4 2" xfId="29585"/>
    <cellStyle name="Normal 13 18 4 3" xfId="41816"/>
    <cellStyle name="Normal 13 18 5" xfId="19358"/>
    <cellStyle name="Normal 13 18 6" xfId="31921"/>
    <cellStyle name="Normal 13 19" xfId="4155"/>
    <cellStyle name="Normal 13 19 2" xfId="8767"/>
    <cellStyle name="Normal 13 19 2 2" xfId="24041"/>
    <cellStyle name="Normal 13 19 2 3" xfId="36384"/>
    <cellStyle name="Normal 13 19 3" xfId="11907"/>
    <cellStyle name="Normal 13 19 3 2" xfId="27132"/>
    <cellStyle name="Normal 13 19 3 3" xfId="39417"/>
    <cellStyle name="Normal 13 19 4" xfId="14591"/>
    <cellStyle name="Normal 13 19 4 2" xfId="29778"/>
    <cellStyle name="Normal 13 19 4 3" xfId="42008"/>
    <cellStyle name="Normal 13 19 5" xfId="19564"/>
    <cellStyle name="Normal 13 19 6" xfId="32113"/>
    <cellStyle name="Normal 13 2" xfId="219"/>
    <cellStyle name="Normal 13 2 10" xfId="1447"/>
    <cellStyle name="Normal 13 2 10 2" xfId="6413"/>
    <cellStyle name="Normal 13 2 10 2 2" xfId="21690"/>
    <cellStyle name="Normal 13 2 10 2 3" xfId="34035"/>
    <cellStyle name="Normal 13 2 10 3" xfId="9433"/>
    <cellStyle name="Normal 13 2 10 3 2" xfId="24701"/>
    <cellStyle name="Normal 13 2 10 3 3" xfId="37031"/>
    <cellStyle name="Normal 13 2 10 4" xfId="9476"/>
    <cellStyle name="Normal 13 2 10 4 2" xfId="24743"/>
    <cellStyle name="Normal 13 2 10 4 3" xfId="37070"/>
    <cellStyle name="Normal 13 2 10 5" xfId="17033"/>
    <cellStyle name="Normal 13 2 10 6" xfId="16006"/>
    <cellStyle name="Normal 13 2 11" xfId="1559"/>
    <cellStyle name="Normal 13 2 11 10" xfId="30626"/>
    <cellStyle name="Normal 13 2 11 2" xfId="2360"/>
    <cellStyle name="Normal 13 2 11 2 2" xfId="6454"/>
    <cellStyle name="Normal 13 2 11 2 2 2" xfId="7019"/>
    <cellStyle name="Normal 13 2 11 2 2 2 2" xfId="21731"/>
    <cellStyle name="Normal 13 2 11 2 2 2 2 2" xfId="22296"/>
    <cellStyle name="Normal 13 2 11 2 2 2 3" xfId="34640"/>
    <cellStyle name="Normal 13 2 11 2 2 3" xfId="34076"/>
    <cellStyle name="Normal 13 2 11 2 3" xfId="10180"/>
    <cellStyle name="Normal 13 2 11 2 4" xfId="12992"/>
    <cellStyle name="Normal 13 2 11 2 5" xfId="17850"/>
    <cellStyle name="Normal 13 2 11 2 5 2" xfId="42538"/>
    <cellStyle name="Normal 13 2 11 2 6" xfId="30421"/>
    <cellStyle name="Normal 13 2 11 3" xfId="4677"/>
    <cellStyle name="Normal 13 2 11 4" xfId="4910"/>
    <cellStyle name="Normal 13 2 11 5" xfId="1607"/>
    <cellStyle name="Normal 13 2 11 6" xfId="4615"/>
    <cellStyle name="Normal 13 2 11 7" xfId="5149"/>
    <cellStyle name="Normal 13 2 11 7 2" xfId="9497"/>
    <cellStyle name="Normal 13 2 11 7 2 2" xfId="20430"/>
    <cellStyle name="Normal 13 2 11 7 2 2 2" xfId="24764"/>
    <cellStyle name="Normal 13 2 11 7 2 3" xfId="37090"/>
    <cellStyle name="Normal 13 2 11 7 3" xfId="32785"/>
    <cellStyle name="Normal 13 2 11 8" xfId="5256"/>
    <cellStyle name="Normal 13 2 11 8 2" xfId="20537"/>
    <cellStyle name="Normal 13 2 11 8 3" xfId="32889"/>
    <cellStyle name="Normal 13 2 11 9" xfId="17115"/>
    <cellStyle name="Normal 13 2 12" xfId="2688"/>
    <cellStyle name="Normal 13 2 13" xfId="2478"/>
    <cellStyle name="Normal 13 2 14" xfId="2612"/>
    <cellStyle name="Normal 13 2 15" xfId="2997"/>
    <cellStyle name="Normal 13 2 16" xfId="3467"/>
    <cellStyle name="Normal 13 2 17" xfId="3733"/>
    <cellStyle name="Normal 13 2 18" xfId="3970"/>
    <cellStyle name="Normal 13 2 19" xfId="2247"/>
    <cellStyle name="Normal 13 2 19 2" xfId="5330"/>
    <cellStyle name="Normal 13 2 19 2 2" xfId="6999"/>
    <cellStyle name="Normal 13 2 19 2 2 2" xfId="20610"/>
    <cellStyle name="Normal 13 2 19 2 2 2 2" xfId="22276"/>
    <cellStyle name="Normal 13 2 19 2 2 3" xfId="34620"/>
    <cellStyle name="Normal 13 2 19 2 3" xfId="32960"/>
    <cellStyle name="Normal 13 2 19 3" xfId="10115"/>
    <cellStyle name="Normal 13 2 19 3 2" xfId="25355"/>
    <cellStyle name="Normal 13 2 19 3 3" xfId="37656"/>
    <cellStyle name="Normal 13 2 19 4" xfId="12970"/>
    <cellStyle name="Normal 13 2 19 4 2" xfId="28165"/>
    <cellStyle name="Normal 13 2 19 4 3" xfId="40412"/>
    <cellStyle name="Normal 13 2 19 5" xfId="17763"/>
    <cellStyle name="Normal 13 2 19 6" xfId="30533"/>
    <cellStyle name="Normal 13 2 2" xfId="657"/>
    <cellStyle name="Normal 13 2 2 10" xfId="4355"/>
    <cellStyle name="Normal 13 2 2 10 2" xfId="8962"/>
    <cellStyle name="Normal 13 2 2 10 2 2" xfId="24236"/>
    <cellStyle name="Normal 13 2 2 10 2 3" xfId="36578"/>
    <cellStyle name="Normal 13 2 2 10 3" xfId="12097"/>
    <cellStyle name="Normal 13 2 2 10 3 2" xfId="27322"/>
    <cellStyle name="Normal 13 2 2 10 3 3" xfId="39606"/>
    <cellStyle name="Normal 13 2 2 10 4" xfId="14768"/>
    <cellStyle name="Normal 13 2 2 10 4 2" xfId="29955"/>
    <cellStyle name="Normal 13 2 2 10 4 3" xfId="42185"/>
    <cellStyle name="Normal 13 2 2 10 5" xfId="19753"/>
    <cellStyle name="Normal 13 2 2 10 6" xfId="32289"/>
    <cellStyle name="Normal 13 2 2 11" xfId="1852"/>
    <cellStyle name="Normal 13 2 2 11 2" xfId="5733"/>
    <cellStyle name="Normal 13 2 2 11 2 2" xfId="6686"/>
    <cellStyle name="Normal 13 2 2 11 2 2 2" xfId="21013"/>
    <cellStyle name="Normal 13 2 2 11 2 2 2 2" xfId="21963"/>
    <cellStyle name="Normal 13 2 2 11 2 2 3" xfId="34308"/>
    <cellStyle name="Normal 13 2 2 11 2 3" xfId="33361"/>
    <cellStyle name="Normal 13 2 2 11 3" xfId="9764"/>
    <cellStyle name="Normal 13 2 2 11 4" xfId="12658"/>
    <cellStyle name="Normal 13 2 2 11 5" xfId="17393"/>
    <cellStyle name="Normal 13 2 2 11 5 2" xfId="42539"/>
    <cellStyle name="Normal 13 2 2 11 6" xfId="30514"/>
    <cellStyle name="Normal 13 2 2 12" xfId="1890"/>
    <cellStyle name="Normal 13 2 2 13" xfId="4965"/>
    <cellStyle name="Normal 13 2 2 14" xfId="4953"/>
    <cellStyle name="Normal 13 2 2 15" xfId="5085"/>
    <cellStyle name="Normal 13 2 2 15 2" xfId="6116"/>
    <cellStyle name="Normal 13 2 2 15 2 2" xfId="20366"/>
    <cellStyle name="Normal 13 2 2 15 2 2 2" xfId="21395"/>
    <cellStyle name="Normal 13 2 2 15 2 3" xfId="33743"/>
    <cellStyle name="Normal 13 2 2 15 3" xfId="32721"/>
    <cellStyle name="Normal 13 2 2 16" xfId="9802"/>
    <cellStyle name="Normal 13 2 2 16 2" xfId="25055"/>
    <cellStyle name="Normal 13 2 2 16 3" xfId="37369"/>
    <cellStyle name="Normal 13 2 2 17" xfId="16422"/>
    <cellStyle name="Normal 13 2 2 17 2" xfId="42540"/>
    <cellStyle name="Normal 13 2 2 18" xfId="27882"/>
    <cellStyle name="Normal 13 2 2 2" xfId="1836"/>
    <cellStyle name="Normal 13 2 2 2 10" xfId="17032"/>
    <cellStyle name="Normal 13 2 2 2 2" xfId="1986"/>
    <cellStyle name="Normal 13 2 2 2 2 2" xfId="6677"/>
    <cellStyle name="Normal 13 2 2 2 2 2 2" xfId="6772"/>
    <cellStyle name="Normal 13 2 2 2 2 2 2 2" xfId="21954"/>
    <cellStyle name="Normal 13 2 2 2 2 2 2 2 2" xfId="22049"/>
    <cellStyle name="Normal 13 2 2 2 2 2 2 3" xfId="34394"/>
    <cellStyle name="Normal 13 2 2 2 2 2 3" xfId="34299"/>
    <cellStyle name="Normal 13 2 2 2 2 2 3 2" xfId="42541"/>
    <cellStyle name="Normal 13 2 2 2 2 3" xfId="9870"/>
    <cellStyle name="Normal 13 2 2 2 2 3 2" xfId="25118"/>
    <cellStyle name="Normal 13 2 2 2 2 3 3" xfId="37427"/>
    <cellStyle name="Normal 13 2 2 2 2 4" xfId="12744"/>
    <cellStyle name="Normal 13 2 2 2 2 4 2" xfId="27947"/>
    <cellStyle name="Normal 13 2 2 2 2 4 3" xfId="40201"/>
    <cellStyle name="Normal 13 2 2 2 2 5" xfId="17517"/>
    <cellStyle name="Normal 13 2 2 2 2 5 2" xfId="42542"/>
    <cellStyle name="Normal 13 2 2 2 2 6" xfId="16441"/>
    <cellStyle name="Normal 13 2 2 2 3" xfId="2299"/>
    <cellStyle name="Normal 13 2 2 2 3 2" xfId="17802"/>
    <cellStyle name="Normal 13 2 2 2 3 3" xfId="17072"/>
    <cellStyle name="Normal 13 2 2 2 4" xfId="4911"/>
    <cellStyle name="Normal 13 2 2 2 4 2" xfId="20232"/>
    <cellStyle name="Normal 13 2 2 2 4 3" xfId="32630"/>
    <cellStyle name="Normal 13 2 2 2 5" xfId="2272"/>
    <cellStyle name="Normal 13 2 2 2 5 2" xfId="17782"/>
    <cellStyle name="Normal 13 2 2 2 5 3" xfId="16710"/>
    <cellStyle name="Normal 13 2 2 2 6" xfId="4599"/>
    <cellStyle name="Normal 13 2 2 2 6 2" xfId="19986"/>
    <cellStyle name="Normal 13 2 2 2 6 3" xfId="32497"/>
    <cellStyle name="Normal 13 2 2 2 7" xfId="5127"/>
    <cellStyle name="Normal 13 2 2 2 7 2" xfId="9751"/>
    <cellStyle name="Normal 13 2 2 2 7 2 2" xfId="20408"/>
    <cellStyle name="Normal 13 2 2 2 7 2 2 2" xfId="25013"/>
    <cellStyle name="Normal 13 2 2 2 7 2 3" xfId="37331"/>
    <cellStyle name="Normal 13 2 2 2 7 3" xfId="32763"/>
    <cellStyle name="Normal 13 2 2 2 8" xfId="12649"/>
    <cellStyle name="Normal 13 2 2 2 9" xfId="17378"/>
    <cellStyle name="Normal 13 2 2 2 9 2" xfId="42543"/>
    <cellStyle name="Normal 13 2 2 3" xfId="2752"/>
    <cellStyle name="Normal 13 2 2 3 2" xfId="7400"/>
    <cellStyle name="Normal 13 2 2 3 2 2" xfId="22677"/>
    <cellStyle name="Normal 13 2 2 3 2 3" xfId="35021"/>
    <cellStyle name="Normal 13 2 2 3 3" xfId="10551"/>
    <cellStyle name="Normal 13 2 2 3 3 2" xfId="25779"/>
    <cellStyle name="Normal 13 2 2 3 3 3" xfId="38070"/>
    <cellStyle name="Normal 13 2 2 3 4" xfId="13321"/>
    <cellStyle name="Normal 13 2 2 3 4 2" xfId="28508"/>
    <cellStyle name="Normal 13 2 2 3 4 3" xfId="40742"/>
    <cellStyle name="Normal 13 2 2 3 5" xfId="18212"/>
    <cellStyle name="Normal 13 2 2 3 6" xfId="30844"/>
    <cellStyle name="Normal 13 2 2 4" xfId="2385"/>
    <cellStyle name="Normal 13 2 2 4 2" xfId="7044"/>
    <cellStyle name="Normal 13 2 2 4 2 2" xfId="22321"/>
    <cellStyle name="Normal 13 2 2 4 2 3" xfId="34665"/>
    <cellStyle name="Normal 13 2 2 4 3" xfId="10204"/>
    <cellStyle name="Normal 13 2 2 4 3 2" xfId="25435"/>
    <cellStyle name="Normal 13 2 2 4 3 3" xfId="37728"/>
    <cellStyle name="Normal 13 2 2 4 4" xfId="13016"/>
    <cellStyle name="Normal 13 2 2 4 4 2" xfId="28205"/>
    <cellStyle name="Normal 13 2 2 4 4 3" xfId="40443"/>
    <cellStyle name="Normal 13 2 2 4 5" xfId="17874"/>
    <cellStyle name="Normal 13 2 2 4 6" xfId="30682"/>
    <cellStyle name="Normal 13 2 2 5" xfId="3475"/>
    <cellStyle name="Normal 13 2 2 5 2" xfId="8107"/>
    <cellStyle name="Normal 13 2 2 5 2 2" xfId="23383"/>
    <cellStyle name="Normal 13 2 2 5 2 3" xfId="35726"/>
    <cellStyle name="Normal 13 2 2 5 3" xfId="11251"/>
    <cellStyle name="Normal 13 2 2 5 3 2" xfId="26477"/>
    <cellStyle name="Normal 13 2 2 5 3 3" xfId="38765"/>
    <cellStyle name="Normal 13 2 2 5 4" xfId="13978"/>
    <cellStyle name="Normal 13 2 2 5 4 2" xfId="29165"/>
    <cellStyle name="Normal 13 2 2 5 4 3" xfId="41397"/>
    <cellStyle name="Normal 13 2 2 5 5" xfId="18912"/>
    <cellStyle name="Normal 13 2 2 5 6" xfId="31501"/>
    <cellStyle name="Normal 13 2 2 6" xfId="3164"/>
    <cellStyle name="Normal 13 2 2 6 2" xfId="7805"/>
    <cellStyle name="Normal 13 2 2 6 2 2" xfId="23081"/>
    <cellStyle name="Normal 13 2 2 6 2 3" xfId="35424"/>
    <cellStyle name="Normal 13 2 2 6 3" xfId="10955"/>
    <cellStyle name="Normal 13 2 2 6 3 2" xfId="26182"/>
    <cellStyle name="Normal 13 2 2 6 3 3" xfId="38470"/>
    <cellStyle name="Normal 13 2 2 6 4" xfId="13698"/>
    <cellStyle name="Normal 13 2 2 6 4 2" xfId="28885"/>
    <cellStyle name="Normal 13 2 2 6 4 3" xfId="41118"/>
    <cellStyle name="Normal 13 2 2 6 5" xfId="18608"/>
    <cellStyle name="Normal 13 2 2 6 6" xfId="31222"/>
    <cellStyle name="Normal 13 2 2 7" xfId="3716"/>
    <cellStyle name="Normal 13 2 2 7 2" xfId="8343"/>
    <cellStyle name="Normal 13 2 2 7 2 2" xfId="23618"/>
    <cellStyle name="Normal 13 2 2 7 2 3" xfId="35961"/>
    <cellStyle name="Normal 13 2 2 7 3" xfId="11488"/>
    <cellStyle name="Normal 13 2 2 7 3 2" xfId="26714"/>
    <cellStyle name="Normal 13 2 2 7 3 3" xfId="39000"/>
    <cellStyle name="Normal 13 2 2 7 4" xfId="14199"/>
    <cellStyle name="Normal 13 2 2 7 4 2" xfId="29386"/>
    <cellStyle name="Normal 13 2 2 7 4 3" xfId="41618"/>
    <cellStyle name="Normal 13 2 2 7 5" xfId="19148"/>
    <cellStyle name="Normal 13 2 2 7 6" xfId="31723"/>
    <cellStyle name="Normal 13 2 2 8" xfId="3949"/>
    <cellStyle name="Normal 13 2 2 8 2" xfId="8569"/>
    <cellStyle name="Normal 13 2 2 8 2 2" xfId="23843"/>
    <cellStyle name="Normal 13 2 2 8 2 3" xfId="36186"/>
    <cellStyle name="Normal 13 2 2 8 3" xfId="11712"/>
    <cellStyle name="Normal 13 2 2 8 3 2" xfId="26937"/>
    <cellStyle name="Normal 13 2 2 8 3 3" xfId="39223"/>
    <cellStyle name="Normal 13 2 2 8 4" xfId="14407"/>
    <cellStyle name="Normal 13 2 2 8 4 2" xfId="29594"/>
    <cellStyle name="Normal 13 2 2 8 4 3" xfId="41825"/>
    <cellStyle name="Normal 13 2 2 8 5" xfId="19369"/>
    <cellStyle name="Normal 13 2 2 8 6" xfId="31930"/>
    <cellStyle name="Normal 13 2 2 9" xfId="4165"/>
    <cellStyle name="Normal 13 2 2 9 2" xfId="8777"/>
    <cellStyle name="Normal 13 2 2 9 2 2" xfId="24051"/>
    <cellStyle name="Normal 13 2 2 9 2 3" xfId="36394"/>
    <cellStyle name="Normal 13 2 2 9 3" xfId="11917"/>
    <cellStyle name="Normal 13 2 2 9 3 2" xfId="27142"/>
    <cellStyle name="Normal 13 2 2 9 3 3" xfId="39427"/>
    <cellStyle name="Normal 13 2 2 9 4" xfId="14599"/>
    <cellStyle name="Normal 13 2 2 9 4 2" xfId="29786"/>
    <cellStyle name="Normal 13 2 2 9 4 3" xfId="42016"/>
    <cellStyle name="Normal 13 2 2 9 5" xfId="19574"/>
    <cellStyle name="Normal 13 2 2 9 6" xfId="32121"/>
    <cellStyle name="Normal 13 2 20" xfId="2008"/>
    <cellStyle name="Normal 13 2 20 2" xfId="17536"/>
    <cellStyle name="Normal 13 2 20 3" xfId="15911"/>
    <cellStyle name="Normal 13 2 21" xfId="4708"/>
    <cellStyle name="Normal 13 2 21 2" xfId="20068"/>
    <cellStyle name="Normal 13 2 21 3" xfId="32541"/>
    <cellStyle name="Normal 13 2 22" xfId="4636"/>
    <cellStyle name="Normal 13 2 22 2" xfId="20010"/>
    <cellStyle name="Normal 13 2 22 3" xfId="32515"/>
    <cellStyle name="Normal 13 2 23" xfId="5056"/>
    <cellStyle name="Normal 13 2 23 2" xfId="5880"/>
    <cellStyle name="Normal 13 2 23 2 2" xfId="20337"/>
    <cellStyle name="Normal 13 2 23 2 2 2" xfId="21160"/>
    <cellStyle name="Normal 13 2 23 2 3" xfId="33508"/>
    <cellStyle name="Normal 13 2 23 3" xfId="32692"/>
    <cellStyle name="Normal 13 2 24" xfId="10918"/>
    <cellStyle name="Normal 13 2 25" xfId="16034"/>
    <cellStyle name="Normal 13 2 25 2" xfId="42544"/>
    <cellStyle name="Normal 13 2 26" xfId="28179"/>
    <cellStyle name="Normal 13 2 3" xfId="1010"/>
    <cellStyle name="Normal 13 2 3 2" xfId="6051"/>
    <cellStyle name="Normal 13 2 3 2 2" xfId="21330"/>
    <cellStyle name="Normal 13 2 3 2 3" xfId="33678"/>
    <cellStyle name="Normal 13 2 3 3" xfId="5322"/>
    <cellStyle name="Normal 13 2 3 3 2" xfId="20602"/>
    <cellStyle name="Normal 13 2 3 3 3" xfId="32952"/>
    <cellStyle name="Normal 13 2 3 4" xfId="12408"/>
    <cellStyle name="Normal 13 2 3 4 2" xfId="27632"/>
    <cellStyle name="Normal 13 2 3 4 3" xfId="39913"/>
    <cellStyle name="Normal 13 2 3 5" xfId="16720"/>
    <cellStyle name="Normal 13 2 3 6" xfId="18138"/>
    <cellStyle name="Normal 13 2 4" xfId="1165"/>
    <cellStyle name="Normal 13 2 4 2" xfId="6181"/>
    <cellStyle name="Normal 13 2 4 2 2" xfId="21459"/>
    <cellStyle name="Normal 13 2 4 2 3" xfId="33805"/>
    <cellStyle name="Normal 13 2 4 3" xfId="9279"/>
    <cellStyle name="Normal 13 2 4 3 2" xfId="24551"/>
    <cellStyle name="Normal 13 2 4 3 3" xfId="36891"/>
    <cellStyle name="Normal 13 2 4 4" xfId="9231"/>
    <cellStyle name="Normal 13 2 4 4 2" xfId="24504"/>
    <cellStyle name="Normal 13 2 4 4 3" xfId="36845"/>
    <cellStyle name="Normal 13 2 4 5" xfId="16832"/>
    <cellStyle name="Normal 13 2 4 6" xfId="19886"/>
    <cellStyle name="Normal 13 2 5" xfId="1226"/>
    <cellStyle name="Normal 13 2 5 2" xfId="6230"/>
    <cellStyle name="Normal 13 2 5 2 2" xfId="21508"/>
    <cellStyle name="Normal 13 2 5 2 3" xfId="33854"/>
    <cellStyle name="Normal 13 2 5 3" xfId="9315"/>
    <cellStyle name="Normal 13 2 5 3 2" xfId="24586"/>
    <cellStyle name="Normal 13 2 5 3 3" xfId="36926"/>
    <cellStyle name="Normal 13 2 5 4" xfId="9449"/>
    <cellStyle name="Normal 13 2 5 4 2" xfId="24716"/>
    <cellStyle name="Normal 13 2 5 4 3" xfId="37045"/>
    <cellStyle name="Normal 13 2 5 5" xfId="16872"/>
    <cellStyle name="Normal 13 2 5 6" xfId="27869"/>
    <cellStyle name="Normal 13 2 6" xfId="1280"/>
    <cellStyle name="Normal 13 2 6 2" xfId="6276"/>
    <cellStyle name="Normal 13 2 6 2 2" xfId="21554"/>
    <cellStyle name="Normal 13 2 6 2 3" xfId="33900"/>
    <cellStyle name="Normal 13 2 6 3" xfId="9346"/>
    <cellStyle name="Normal 13 2 6 3 2" xfId="24617"/>
    <cellStyle name="Normal 13 2 6 3 3" xfId="36955"/>
    <cellStyle name="Normal 13 2 6 4" xfId="9377"/>
    <cellStyle name="Normal 13 2 6 4 2" xfId="24647"/>
    <cellStyle name="Normal 13 2 6 4 3" xfId="36981"/>
    <cellStyle name="Normal 13 2 6 5" xfId="16912"/>
    <cellStyle name="Normal 13 2 6 6" xfId="30412"/>
    <cellStyle name="Normal 13 2 7" xfId="1332"/>
    <cellStyle name="Normal 13 2 7 2" xfId="6321"/>
    <cellStyle name="Normal 13 2 7 2 2" xfId="21598"/>
    <cellStyle name="Normal 13 2 7 2 3" xfId="33943"/>
    <cellStyle name="Normal 13 2 7 3" xfId="9369"/>
    <cellStyle name="Normal 13 2 7 3 2" xfId="24639"/>
    <cellStyle name="Normal 13 2 7 3 3" xfId="36973"/>
    <cellStyle name="Normal 13 2 7 4" xfId="9250"/>
    <cellStyle name="Normal 13 2 7 4 2" xfId="24522"/>
    <cellStyle name="Normal 13 2 7 4 3" xfId="36863"/>
    <cellStyle name="Normal 13 2 7 5" xfId="16948"/>
    <cellStyle name="Normal 13 2 7 6" xfId="16840"/>
    <cellStyle name="Normal 13 2 8" xfId="1070"/>
    <cellStyle name="Normal 13 2 8 2" xfId="6102"/>
    <cellStyle name="Normal 13 2 8 2 2" xfId="21381"/>
    <cellStyle name="Normal 13 2 8 2 3" xfId="33729"/>
    <cellStyle name="Normal 13 2 8 3" xfId="9221"/>
    <cellStyle name="Normal 13 2 8 3 2" xfId="24494"/>
    <cellStyle name="Normal 13 2 8 3 3" xfId="36835"/>
    <cellStyle name="Normal 13 2 8 4" xfId="10099"/>
    <cellStyle name="Normal 13 2 8 4 2" xfId="25339"/>
    <cellStyle name="Normal 13 2 8 4 3" xfId="37642"/>
    <cellStyle name="Normal 13 2 8 5" xfId="16767"/>
    <cellStyle name="Normal 13 2 8 6" xfId="17430"/>
    <cellStyle name="Normal 13 2 9" xfId="1416"/>
    <cellStyle name="Normal 13 2 9 2" xfId="6390"/>
    <cellStyle name="Normal 13 2 9 2 2" xfId="21667"/>
    <cellStyle name="Normal 13 2 9 2 3" xfId="34012"/>
    <cellStyle name="Normal 13 2 9 3" xfId="9414"/>
    <cellStyle name="Normal 13 2 9 3 2" xfId="24683"/>
    <cellStyle name="Normal 13 2 9 3 3" xfId="37015"/>
    <cellStyle name="Normal 13 2 9 4" xfId="9412"/>
    <cellStyle name="Normal 13 2 9 4 2" xfId="24681"/>
    <cellStyle name="Normal 13 2 9 4 3" xfId="37013"/>
    <cellStyle name="Normal 13 2 9 5" xfId="17010"/>
    <cellStyle name="Normal 13 2 9 6" xfId="30600"/>
    <cellStyle name="Normal 13 20" xfId="5251"/>
    <cellStyle name="Normal 13 20 2" xfId="20532"/>
    <cellStyle name="Normal 13 20 3" xfId="32884"/>
    <cellStyle name="Normal 13 21" xfId="8062"/>
    <cellStyle name="Normal 13 21 2" xfId="23338"/>
    <cellStyle name="Normal 13 21 3" xfId="35681"/>
    <cellStyle name="Normal 13 22" xfId="12457"/>
    <cellStyle name="Normal 13 22 2" xfId="27679"/>
    <cellStyle name="Normal 13 22 3" xfId="39960"/>
    <cellStyle name="Normal 13 23" xfId="15049"/>
    <cellStyle name="Normal 13 23 2" xfId="42545"/>
    <cellStyle name="Normal 13 24" xfId="15969"/>
    <cellStyle name="Normal 13 25" xfId="30705"/>
    <cellStyle name="Normal 13 3" xfId="753"/>
    <cellStyle name="Normal 13 3 10" xfId="3502"/>
    <cellStyle name="Normal 13 3 10 2" xfId="8134"/>
    <cellStyle name="Normal 13 3 10 2 2" xfId="23410"/>
    <cellStyle name="Normal 13 3 10 2 3" xfId="35753"/>
    <cellStyle name="Normal 13 3 10 3" xfId="11278"/>
    <cellStyle name="Normal 13 3 10 3 2" xfId="26504"/>
    <cellStyle name="Normal 13 3 10 3 3" xfId="38792"/>
    <cellStyle name="Normal 13 3 10 4" xfId="14002"/>
    <cellStyle name="Normal 13 3 10 4 2" xfId="29189"/>
    <cellStyle name="Normal 13 3 10 4 3" xfId="41421"/>
    <cellStyle name="Normal 13 3 10 5" xfId="18939"/>
    <cellStyle name="Normal 13 3 10 6" xfId="31525"/>
    <cellStyle name="Normal 13 3 11" xfId="5823"/>
    <cellStyle name="Normal 13 3 11 2" xfId="21103"/>
    <cellStyle name="Normal 13 3 11 3" xfId="33451"/>
    <cellStyle name="Normal 13 3 12" xfId="6037"/>
    <cellStyle name="Normal 13 3 12 2" xfId="21316"/>
    <cellStyle name="Normal 13 3 12 3" xfId="33664"/>
    <cellStyle name="Normal 13 3 13" xfId="6313"/>
    <cellStyle name="Normal 13 3 13 2" xfId="21590"/>
    <cellStyle name="Normal 13 3 13 3" xfId="33935"/>
    <cellStyle name="Normal 13 3 14" xfId="16504"/>
    <cellStyle name="Normal 13 3 15" xfId="20041"/>
    <cellStyle name="Normal 13 3 2" xfId="2059"/>
    <cellStyle name="Normal 13 3 2 2" xfId="6839"/>
    <cellStyle name="Normal 13 3 2 2 2" xfId="22116"/>
    <cellStyle name="Normal 13 3 2 2 3" xfId="34460"/>
    <cellStyle name="Normal 13 3 2 3" xfId="9940"/>
    <cellStyle name="Normal 13 3 2 3 2" xfId="25184"/>
    <cellStyle name="Normal 13 3 2 3 3" xfId="37489"/>
    <cellStyle name="Normal 13 3 2 4" xfId="12810"/>
    <cellStyle name="Normal 13 3 2 4 2" xfId="28009"/>
    <cellStyle name="Normal 13 3 2 4 3" xfId="40260"/>
    <cellStyle name="Normal 13 3 2 5" xfId="17586"/>
    <cellStyle name="Normal 13 3 2 6" xfId="16333"/>
    <cellStyle name="Normal 13 3 3" xfId="2845"/>
    <cellStyle name="Normal 13 3 3 2" xfId="7491"/>
    <cellStyle name="Normal 13 3 3 2 2" xfId="22768"/>
    <cellStyle name="Normal 13 3 3 2 3" xfId="35112"/>
    <cellStyle name="Normal 13 3 3 3" xfId="10641"/>
    <cellStyle name="Normal 13 3 3 3 2" xfId="25869"/>
    <cellStyle name="Normal 13 3 3 3 3" xfId="38160"/>
    <cellStyle name="Normal 13 3 3 4" xfId="13403"/>
    <cellStyle name="Normal 13 3 3 4 2" xfId="28590"/>
    <cellStyle name="Normal 13 3 3 4 3" xfId="40824"/>
    <cellStyle name="Normal 13 3 3 5" xfId="18301"/>
    <cellStyle name="Normal 13 3 3 6" xfId="30927"/>
    <cellStyle name="Normal 13 3 4" xfId="2657"/>
    <cellStyle name="Normal 13 3 4 2" xfId="7308"/>
    <cellStyle name="Normal 13 3 4 2 2" xfId="22585"/>
    <cellStyle name="Normal 13 3 4 2 3" xfId="34929"/>
    <cellStyle name="Normal 13 3 4 3" xfId="10461"/>
    <cellStyle name="Normal 13 3 4 3 2" xfId="25689"/>
    <cellStyle name="Normal 13 3 4 3 3" xfId="37983"/>
    <cellStyle name="Normal 13 3 4 4" xfId="13239"/>
    <cellStyle name="Normal 13 3 4 4 2" xfId="28426"/>
    <cellStyle name="Normal 13 3 4 4 3" xfId="40664"/>
    <cellStyle name="Normal 13 3 4 5" xfId="18122"/>
    <cellStyle name="Normal 13 3 4 6" xfId="30763"/>
    <cellStyle name="Normal 13 3 5" xfId="3281"/>
    <cellStyle name="Normal 13 3 5 2" xfId="7921"/>
    <cellStyle name="Normal 13 3 5 2 2" xfId="23197"/>
    <cellStyle name="Normal 13 3 5 2 3" xfId="35540"/>
    <cellStyle name="Normal 13 3 5 3" xfId="11069"/>
    <cellStyle name="Normal 13 3 5 3 2" xfId="26295"/>
    <cellStyle name="Normal 13 3 5 3 3" xfId="38583"/>
    <cellStyle name="Normal 13 3 5 4" xfId="13809"/>
    <cellStyle name="Normal 13 3 5 4 2" xfId="28996"/>
    <cellStyle name="Normal 13 3 5 4 3" xfId="41229"/>
    <cellStyle name="Normal 13 3 5 5" xfId="18723"/>
    <cellStyle name="Normal 13 3 5 6" xfId="31333"/>
    <cellStyle name="Normal 13 3 6" xfId="3236"/>
    <cellStyle name="Normal 13 3 6 2" xfId="7876"/>
    <cellStyle name="Normal 13 3 6 2 2" xfId="23152"/>
    <cellStyle name="Normal 13 3 6 2 3" xfId="35495"/>
    <cellStyle name="Normal 13 3 6 3" xfId="11025"/>
    <cellStyle name="Normal 13 3 6 3 2" xfId="26251"/>
    <cellStyle name="Normal 13 3 6 3 3" xfId="38539"/>
    <cellStyle name="Normal 13 3 6 4" xfId="13766"/>
    <cellStyle name="Normal 13 3 6 4 2" xfId="28953"/>
    <cellStyle name="Normal 13 3 6 4 3" xfId="41186"/>
    <cellStyle name="Normal 13 3 6 5" xfId="18679"/>
    <cellStyle name="Normal 13 3 6 6" xfId="31290"/>
    <cellStyle name="Normal 13 3 7" xfId="3328"/>
    <cellStyle name="Normal 13 3 7 2" xfId="7966"/>
    <cellStyle name="Normal 13 3 7 2 2" xfId="23242"/>
    <cellStyle name="Normal 13 3 7 2 3" xfId="35585"/>
    <cellStyle name="Normal 13 3 7 3" xfId="11113"/>
    <cellStyle name="Normal 13 3 7 3 2" xfId="26339"/>
    <cellStyle name="Normal 13 3 7 3 3" xfId="38627"/>
    <cellStyle name="Normal 13 3 7 4" xfId="13850"/>
    <cellStyle name="Normal 13 3 7 4 2" xfId="29037"/>
    <cellStyle name="Normal 13 3 7 4 3" xfId="41270"/>
    <cellStyle name="Normal 13 3 7 5" xfId="18769"/>
    <cellStyle name="Normal 13 3 7 6" xfId="31374"/>
    <cellStyle name="Normal 13 3 8" xfId="2580"/>
    <cellStyle name="Normal 13 3 8 2" xfId="7233"/>
    <cellStyle name="Normal 13 3 8 2 2" xfId="22510"/>
    <cellStyle name="Normal 13 3 8 2 3" xfId="34854"/>
    <cellStyle name="Normal 13 3 8 3" xfId="10391"/>
    <cellStyle name="Normal 13 3 8 3 2" xfId="25621"/>
    <cellStyle name="Normal 13 3 8 3 3" xfId="37914"/>
    <cellStyle name="Normal 13 3 8 4" xfId="13177"/>
    <cellStyle name="Normal 13 3 8 4 2" xfId="28366"/>
    <cellStyle name="Normal 13 3 8 4 3" xfId="40603"/>
    <cellStyle name="Normal 13 3 8 5" xfId="18051"/>
    <cellStyle name="Normal 13 3 8 6" xfId="30308"/>
    <cellStyle name="Normal 13 3 9" xfId="2531"/>
    <cellStyle name="Normal 13 3 9 2" xfId="7184"/>
    <cellStyle name="Normal 13 3 9 2 2" xfId="22461"/>
    <cellStyle name="Normal 13 3 9 2 3" xfId="34805"/>
    <cellStyle name="Normal 13 3 9 3" xfId="10343"/>
    <cellStyle name="Normal 13 3 9 3 2" xfId="25573"/>
    <cellStyle name="Normal 13 3 9 3 3" xfId="37866"/>
    <cellStyle name="Normal 13 3 9 4" xfId="13131"/>
    <cellStyle name="Normal 13 3 9 4 2" xfId="28320"/>
    <cellStyle name="Normal 13 3 9 4 3" xfId="40557"/>
    <cellStyle name="Normal 13 3 9 5" xfId="18004"/>
    <cellStyle name="Normal 13 3 9 6" xfId="30630"/>
    <cellStyle name="Normal 13 4" xfId="645"/>
    <cellStyle name="Normal 13 4 10" xfId="2483"/>
    <cellStyle name="Normal 13 4 10 2" xfId="7138"/>
    <cellStyle name="Normal 13 4 10 2 2" xfId="22415"/>
    <cellStyle name="Normal 13 4 10 2 3" xfId="34759"/>
    <cellStyle name="Normal 13 4 10 3" xfId="10299"/>
    <cellStyle name="Normal 13 4 10 3 2" xfId="25530"/>
    <cellStyle name="Normal 13 4 10 3 3" xfId="37823"/>
    <cellStyle name="Normal 13 4 10 4" xfId="13097"/>
    <cellStyle name="Normal 13 4 10 4 2" xfId="28286"/>
    <cellStyle name="Normal 13 4 10 4 3" xfId="40523"/>
    <cellStyle name="Normal 13 4 10 5" xfId="17962"/>
    <cellStyle name="Normal 13 4 10 6" xfId="17014"/>
    <cellStyle name="Normal 13 4 11" xfId="5721"/>
    <cellStyle name="Normal 13 4 11 2" xfId="21001"/>
    <cellStyle name="Normal 13 4 11 3" xfId="33349"/>
    <cellStyle name="Normal 13 4 12" xfId="6070"/>
    <cellStyle name="Normal 13 4 12 2" xfId="21349"/>
    <cellStyle name="Normal 13 4 12 3" xfId="33697"/>
    <cellStyle name="Normal 13 4 13" xfId="10296"/>
    <cellStyle name="Normal 13 4 13 2" xfId="25527"/>
    <cellStyle name="Normal 13 4 13 3" xfId="37820"/>
    <cellStyle name="Normal 13 4 14" xfId="16410"/>
    <cellStyle name="Normal 13 4 15" xfId="24593"/>
    <cellStyle name="Normal 13 4 2" xfId="1974"/>
    <cellStyle name="Normal 13 4 2 2" xfId="6760"/>
    <cellStyle name="Normal 13 4 2 2 2" xfId="22037"/>
    <cellStyle name="Normal 13 4 2 2 3" xfId="34382"/>
    <cellStyle name="Normal 13 4 2 3" xfId="9858"/>
    <cellStyle name="Normal 13 4 2 3 2" xfId="25106"/>
    <cellStyle name="Normal 13 4 2 3 3" xfId="37415"/>
    <cellStyle name="Normal 13 4 2 4" xfId="12732"/>
    <cellStyle name="Normal 13 4 2 4 2" xfId="27935"/>
    <cellStyle name="Normal 13 4 2 4 3" xfId="40189"/>
    <cellStyle name="Normal 13 4 2 5" xfId="17505"/>
    <cellStyle name="Normal 13 4 2 6" xfId="17152"/>
    <cellStyle name="Normal 13 4 3" xfId="2740"/>
    <cellStyle name="Normal 13 4 3 2" xfId="7388"/>
    <cellStyle name="Normal 13 4 3 2 2" xfId="22665"/>
    <cellStyle name="Normal 13 4 3 2 3" xfId="35009"/>
    <cellStyle name="Normal 13 4 3 3" xfId="10539"/>
    <cellStyle name="Normal 13 4 3 3 2" xfId="25767"/>
    <cellStyle name="Normal 13 4 3 3 3" xfId="38058"/>
    <cellStyle name="Normal 13 4 3 4" xfId="13309"/>
    <cellStyle name="Normal 13 4 3 4 2" xfId="28496"/>
    <cellStyle name="Normal 13 4 3 4 3" xfId="40730"/>
    <cellStyle name="Normal 13 4 3 5" xfId="18200"/>
    <cellStyle name="Normal 13 4 3 6" xfId="30832"/>
    <cellStyle name="Normal 13 4 4" xfId="2397"/>
    <cellStyle name="Normal 13 4 4 2" xfId="7056"/>
    <cellStyle name="Normal 13 4 4 2 2" xfId="22333"/>
    <cellStyle name="Normal 13 4 4 2 3" xfId="34677"/>
    <cellStyle name="Normal 13 4 4 3" xfId="10216"/>
    <cellStyle name="Normal 13 4 4 3 2" xfId="25447"/>
    <cellStyle name="Normal 13 4 4 3 3" xfId="37740"/>
    <cellStyle name="Normal 13 4 4 4" xfId="13028"/>
    <cellStyle name="Normal 13 4 4 4 2" xfId="28217"/>
    <cellStyle name="Normal 13 4 4 4 3" xfId="40455"/>
    <cellStyle name="Normal 13 4 4 5" xfId="17886"/>
    <cellStyle name="Normal 13 4 4 6" xfId="30390"/>
    <cellStyle name="Normal 13 4 5" xfId="1799"/>
    <cellStyle name="Normal 13 4 5 2" xfId="6642"/>
    <cellStyle name="Normal 13 4 5 2 2" xfId="21919"/>
    <cellStyle name="Normal 13 4 5 2 3" xfId="34264"/>
    <cellStyle name="Normal 13 4 5 3" xfId="9715"/>
    <cellStyle name="Normal 13 4 5 3 2" xfId="24977"/>
    <cellStyle name="Normal 13 4 5 3 3" xfId="37295"/>
    <cellStyle name="Normal 13 4 5 4" xfId="12614"/>
    <cellStyle name="Normal 13 4 5 4 2" xfId="27830"/>
    <cellStyle name="Normal 13 4 5 4 3" xfId="40107"/>
    <cellStyle name="Normal 13 4 5 5" xfId="17343"/>
    <cellStyle name="Normal 13 4 5 6" xfId="16738"/>
    <cellStyle name="Normal 13 4 6" xfId="2643"/>
    <cellStyle name="Normal 13 4 6 2" xfId="7294"/>
    <cellStyle name="Normal 13 4 6 2 2" xfId="22571"/>
    <cellStyle name="Normal 13 4 6 2 3" xfId="34915"/>
    <cellStyle name="Normal 13 4 6 3" xfId="10447"/>
    <cellStyle name="Normal 13 4 6 3 2" xfId="25675"/>
    <cellStyle name="Normal 13 4 6 3 3" xfId="37969"/>
    <cellStyle name="Normal 13 4 6 4" xfId="13225"/>
    <cellStyle name="Normal 13 4 6 4 2" xfId="28412"/>
    <cellStyle name="Normal 13 4 6 4 3" xfId="40650"/>
    <cellStyle name="Normal 13 4 6 5" xfId="18108"/>
    <cellStyle name="Normal 13 4 6 6" xfId="30749"/>
    <cellStyle name="Normal 13 4 7" xfId="3356"/>
    <cellStyle name="Normal 13 4 7 2" xfId="7991"/>
    <cellStyle name="Normal 13 4 7 2 2" xfId="23267"/>
    <cellStyle name="Normal 13 4 7 2 3" xfId="35610"/>
    <cellStyle name="Normal 13 4 7 3" xfId="11138"/>
    <cellStyle name="Normal 13 4 7 3 2" xfId="26364"/>
    <cellStyle name="Normal 13 4 7 3 3" xfId="38652"/>
    <cellStyle name="Normal 13 4 7 4" xfId="13871"/>
    <cellStyle name="Normal 13 4 7 4 2" xfId="29058"/>
    <cellStyle name="Normal 13 4 7 4 3" xfId="41291"/>
    <cellStyle name="Normal 13 4 7 5" xfId="18795"/>
    <cellStyle name="Normal 13 4 7 6" xfId="31395"/>
    <cellStyle name="Normal 13 4 8" xfId="3690"/>
    <cellStyle name="Normal 13 4 8 2" xfId="8317"/>
    <cellStyle name="Normal 13 4 8 2 2" xfId="23592"/>
    <cellStyle name="Normal 13 4 8 2 3" xfId="35935"/>
    <cellStyle name="Normal 13 4 8 3" xfId="11463"/>
    <cellStyle name="Normal 13 4 8 3 2" xfId="26689"/>
    <cellStyle name="Normal 13 4 8 3 3" xfId="38975"/>
    <cellStyle name="Normal 13 4 8 4" xfId="14175"/>
    <cellStyle name="Normal 13 4 8 4 2" xfId="29362"/>
    <cellStyle name="Normal 13 4 8 4 3" xfId="41594"/>
    <cellStyle name="Normal 13 4 8 5" xfId="19122"/>
    <cellStyle name="Normal 13 4 8 6" xfId="31699"/>
    <cellStyle name="Normal 13 4 9" xfId="3622"/>
    <cellStyle name="Normal 13 4 9 2" xfId="8250"/>
    <cellStyle name="Normal 13 4 9 2 2" xfId="23526"/>
    <cellStyle name="Normal 13 4 9 2 3" xfId="35869"/>
    <cellStyle name="Normal 13 4 9 3" xfId="11396"/>
    <cellStyle name="Normal 13 4 9 3 2" xfId="26622"/>
    <cellStyle name="Normal 13 4 9 3 3" xfId="38908"/>
    <cellStyle name="Normal 13 4 9 4" xfId="14111"/>
    <cellStyle name="Normal 13 4 9 4 2" xfId="29298"/>
    <cellStyle name="Normal 13 4 9 4 3" xfId="41530"/>
    <cellStyle name="Normal 13 4 9 5" xfId="19056"/>
    <cellStyle name="Normal 13 4 9 6" xfId="31635"/>
    <cellStyle name="Normal 13 5" xfId="759"/>
    <cellStyle name="Normal 13 5 10" xfId="4566"/>
    <cellStyle name="Normal 13 5 10 2" xfId="9170"/>
    <cellStyle name="Normal 13 5 10 2 2" xfId="24444"/>
    <cellStyle name="Normal 13 5 10 2 3" xfId="36786"/>
    <cellStyle name="Normal 13 5 10 3" xfId="12294"/>
    <cellStyle name="Normal 13 5 10 3 2" xfId="27519"/>
    <cellStyle name="Normal 13 5 10 3 3" xfId="39803"/>
    <cellStyle name="Normal 13 5 10 4" xfId="14952"/>
    <cellStyle name="Normal 13 5 10 4 2" xfId="30139"/>
    <cellStyle name="Normal 13 5 10 4 3" xfId="42369"/>
    <cellStyle name="Normal 13 5 10 5" xfId="19958"/>
    <cellStyle name="Normal 13 5 10 6" xfId="32473"/>
    <cellStyle name="Normal 13 5 11" xfId="5829"/>
    <cellStyle name="Normal 13 5 11 2" xfId="21109"/>
    <cellStyle name="Normal 13 5 11 3" xfId="33457"/>
    <cellStyle name="Normal 13 5 12" xfId="5272"/>
    <cellStyle name="Normal 13 5 12 2" xfId="20552"/>
    <cellStyle name="Normal 13 5 12 3" xfId="32904"/>
    <cellStyle name="Normal 13 5 13" xfId="6100"/>
    <cellStyle name="Normal 13 5 13 2" xfId="21379"/>
    <cellStyle name="Normal 13 5 13 3" xfId="33727"/>
    <cellStyle name="Normal 13 5 14" xfId="16510"/>
    <cellStyle name="Normal 13 5 15" xfId="17073"/>
    <cellStyle name="Normal 13 5 2" xfId="2065"/>
    <cellStyle name="Normal 13 5 2 2" xfId="6845"/>
    <cellStyle name="Normal 13 5 2 2 2" xfId="22122"/>
    <cellStyle name="Normal 13 5 2 2 3" xfId="34466"/>
    <cellStyle name="Normal 13 5 2 3" xfId="9946"/>
    <cellStyle name="Normal 13 5 2 3 2" xfId="25190"/>
    <cellStyle name="Normal 13 5 2 3 3" xfId="37495"/>
    <cellStyle name="Normal 13 5 2 4" xfId="12816"/>
    <cellStyle name="Normal 13 5 2 4 2" xfId="28015"/>
    <cellStyle name="Normal 13 5 2 4 3" xfId="40266"/>
    <cellStyle name="Normal 13 5 2 5" xfId="17592"/>
    <cellStyle name="Normal 13 5 2 6" xfId="30586"/>
    <cellStyle name="Normal 13 5 3" xfId="2851"/>
    <cellStyle name="Normal 13 5 3 2" xfId="7497"/>
    <cellStyle name="Normal 13 5 3 2 2" xfId="22774"/>
    <cellStyle name="Normal 13 5 3 2 3" xfId="35118"/>
    <cellStyle name="Normal 13 5 3 3" xfId="10647"/>
    <cellStyle name="Normal 13 5 3 3 2" xfId="25875"/>
    <cellStyle name="Normal 13 5 3 3 3" xfId="38166"/>
    <cellStyle name="Normal 13 5 3 4" xfId="13409"/>
    <cellStyle name="Normal 13 5 3 4 2" xfId="28596"/>
    <cellStyle name="Normal 13 5 3 4 3" xfId="40830"/>
    <cellStyle name="Normal 13 5 3 5" xfId="18307"/>
    <cellStyle name="Normal 13 5 3 6" xfId="30933"/>
    <cellStyle name="Normal 13 5 4" xfId="3394"/>
    <cellStyle name="Normal 13 5 4 2" xfId="8027"/>
    <cellStyle name="Normal 13 5 4 2 2" xfId="23303"/>
    <cellStyle name="Normal 13 5 4 2 3" xfId="35646"/>
    <cellStyle name="Normal 13 5 4 3" xfId="11174"/>
    <cellStyle name="Normal 13 5 4 3 2" xfId="26400"/>
    <cellStyle name="Normal 13 5 4 3 3" xfId="38688"/>
    <cellStyle name="Normal 13 5 4 4" xfId="13904"/>
    <cellStyle name="Normal 13 5 4 4 2" xfId="29091"/>
    <cellStyle name="Normal 13 5 4 4 3" xfId="41324"/>
    <cellStyle name="Normal 13 5 4 5" xfId="18832"/>
    <cellStyle name="Normal 13 5 4 6" xfId="31428"/>
    <cellStyle name="Normal 13 5 5" xfId="3228"/>
    <cellStyle name="Normal 13 5 5 2" xfId="7868"/>
    <cellStyle name="Normal 13 5 5 2 2" xfId="23144"/>
    <cellStyle name="Normal 13 5 5 2 3" xfId="35487"/>
    <cellStyle name="Normal 13 5 5 3" xfId="11017"/>
    <cellStyle name="Normal 13 5 5 3 2" xfId="26243"/>
    <cellStyle name="Normal 13 5 5 3 3" xfId="38531"/>
    <cellStyle name="Normal 13 5 5 4" xfId="13758"/>
    <cellStyle name="Normal 13 5 5 4 2" xfId="28945"/>
    <cellStyle name="Normal 13 5 5 4 3" xfId="41178"/>
    <cellStyle name="Normal 13 5 5 5" xfId="18671"/>
    <cellStyle name="Normal 13 5 5 6" xfId="31282"/>
    <cellStyle name="Normal 13 5 6" xfId="3898"/>
    <cellStyle name="Normal 13 5 6 2" xfId="8520"/>
    <cellStyle name="Normal 13 5 6 2 2" xfId="23794"/>
    <cellStyle name="Normal 13 5 6 2 3" xfId="36137"/>
    <cellStyle name="Normal 13 5 6 3" xfId="11662"/>
    <cellStyle name="Normal 13 5 6 3 2" xfId="26887"/>
    <cellStyle name="Normal 13 5 6 3 3" xfId="39173"/>
    <cellStyle name="Normal 13 5 6 4" xfId="14363"/>
    <cellStyle name="Normal 13 5 6 4 2" xfId="29550"/>
    <cellStyle name="Normal 13 5 6 4 3" xfId="41781"/>
    <cellStyle name="Normal 13 5 6 5" xfId="19320"/>
    <cellStyle name="Normal 13 5 6 6" xfId="31886"/>
    <cellStyle name="Normal 13 5 7" xfId="4117"/>
    <cellStyle name="Normal 13 5 7 2" xfId="8730"/>
    <cellStyle name="Normal 13 5 7 2 2" xfId="24004"/>
    <cellStyle name="Normal 13 5 7 2 3" xfId="36347"/>
    <cellStyle name="Normal 13 5 7 3" xfId="11870"/>
    <cellStyle name="Normal 13 5 7 3 2" xfId="27095"/>
    <cellStyle name="Normal 13 5 7 3 3" xfId="39381"/>
    <cellStyle name="Normal 13 5 7 4" xfId="14556"/>
    <cellStyle name="Normal 13 5 7 4 2" xfId="29743"/>
    <cellStyle name="Normal 13 5 7 4 3" xfId="41974"/>
    <cellStyle name="Normal 13 5 7 5" xfId="19529"/>
    <cellStyle name="Normal 13 5 7 6" xfId="32079"/>
    <cellStyle name="Normal 13 5 8" xfId="4316"/>
    <cellStyle name="Normal 13 5 8 2" xfId="8924"/>
    <cellStyle name="Normal 13 5 8 2 2" xfId="24198"/>
    <cellStyle name="Normal 13 5 8 2 3" xfId="36540"/>
    <cellStyle name="Normal 13 5 8 3" xfId="12061"/>
    <cellStyle name="Normal 13 5 8 3 2" xfId="27286"/>
    <cellStyle name="Normal 13 5 8 3 3" xfId="39571"/>
    <cellStyle name="Normal 13 5 8 4" xfId="14733"/>
    <cellStyle name="Normal 13 5 8 4 2" xfId="29920"/>
    <cellStyle name="Normal 13 5 8 4 3" xfId="42150"/>
    <cellStyle name="Normal 13 5 8 5" xfId="19717"/>
    <cellStyle name="Normal 13 5 8 6" xfId="32255"/>
    <cellStyle name="Normal 13 5 9" xfId="4473"/>
    <cellStyle name="Normal 13 5 9 2" xfId="9079"/>
    <cellStyle name="Normal 13 5 9 2 2" xfId="24353"/>
    <cellStyle name="Normal 13 5 9 2 3" xfId="36695"/>
    <cellStyle name="Normal 13 5 9 3" xfId="12207"/>
    <cellStyle name="Normal 13 5 9 3 2" xfId="27432"/>
    <cellStyle name="Normal 13 5 9 3 3" xfId="39716"/>
    <cellStyle name="Normal 13 5 9 4" xfId="14872"/>
    <cellStyle name="Normal 13 5 9 4 2" xfId="30059"/>
    <cellStyle name="Normal 13 5 9 4 3" xfId="42289"/>
    <cellStyle name="Normal 13 5 9 5" xfId="19867"/>
    <cellStyle name="Normal 13 5 9 6" xfId="32393"/>
    <cellStyle name="Normal 13 6" xfId="770"/>
    <cellStyle name="Normal 13 6 10" xfId="4160"/>
    <cellStyle name="Normal 13 6 10 2" xfId="8772"/>
    <cellStyle name="Normal 13 6 10 2 2" xfId="24046"/>
    <cellStyle name="Normal 13 6 10 2 3" xfId="36389"/>
    <cellStyle name="Normal 13 6 10 3" xfId="11912"/>
    <cellStyle name="Normal 13 6 10 3 2" xfId="27137"/>
    <cellStyle name="Normal 13 6 10 3 3" xfId="39422"/>
    <cellStyle name="Normal 13 6 10 4" xfId="14596"/>
    <cellStyle name="Normal 13 6 10 4 2" xfId="29783"/>
    <cellStyle name="Normal 13 6 10 4 3" xfId="42013"/>
    <cellStyle name="Normal 13 6 10 5" xfId="19569"/>
    <cellStyle name="Normal 13 6 10 6" xfId="32118"/>
    <cellStyle name="Normal 13 6 11" xfId="5839"/>
    <cellStyle name="Normal 13 6 11 2" xfId="21119"/>
    <cellStyle name="Normal 13 6 11 3" xfId="33467"/>
    <cellStyle name="Normal 13 6 12" xfId="5312"/>
    <cellStyle name="Normal 13 6 12 2" xfId="20592"/>
    <cellStyle name="Normal 13 6 12 3" xfId="32943"/>
    <cellStyle name="Normal 13 6 13" xfId="9540"/>
    <cellStyle name="Normal 13 6 13 2" xfId="24806"/>
    <cellStyle name="Normal 13 6 13 3" xfId="37131"/>
    <cellStyle name="Normal 13 6 14" xfId="16521"/>
    <cellStyle name="Normal 13 6 15" xfId="18827"/>
    <cellStyle name="Normal 13 6 2" xfId="2076"/>
    <cellStyle name="Normal 13 6 2 2" xfId="6856"/>
    <cellStyle name="Normal 13 6 2 2 2" xfId="22133"/>
    <cellStyle name="Normal 13 6 2 2 3" xfId="34477"/>
    <cellStyle name="Normal 13 6 2 3" xfId="9957"/>
    <cellStyle name="Normal 13 6 2 3 2" xfId="25201"/>
    <cellStyle name="Normal 13 6 2 3 3" xfId="37506"/>
    <cellStyle name="Normal 13 6 2 4" xfId="12827"/>
    <cellStyle name="Normal 13 6 2 4 2" xfId="28026"/>
    <cellStyle name="Normal 13 6 2 4 3" xfId="40277"/>
    <cellStyle name="Normal 13 6 2 5" xfId="17603"/>
    <cellStyle name="Normal 13 6 2 6" xfId="30317"/>
    <cellStyle name="Normal 13 6 3" xfId="2862"/>
    <cellStyle name="Normal 13 6 3 2" xfId="7507"/>
    <cellStyle name="Normal 13 6 3 2 2" xfId="22784"/>
    <cellStyle name="Normal 13 6 3 2 3" xfId="35128"/>
    <cellStyle name="Normal 13 6 3 3" xfId="10658"/>
    <cellStyle name="Normal 13 6 3 3 2" xfId="25886"/>
    <cellStyle name="Normal 13 6 3 3 3" xfId="38177"/>
    <cellStyle name="Normal 13 6 3 4" xfId="13419"/>
    <cellStyle name="Normal 13 6 3 4 2" xfId="28606"/>
    <cellStyle name="Normal 13 6 3 4 3" xfId="40840"/>
    <cellStyle name="Normal 13 6 3 5" xfId="18318"/>
    <cellStyle name="Normal 13 6 3 6" xfId="30943"/>
    <cellStyle name="Normal 13 6 4" xfId="3193"/>
    <cellStyle name="Normal 13 6 4 2" xfId="7833"/>
    <cellStyle name="Normal 13 6 4 2 2" xfId="23109"/>
    <cellStyle name="Normal 13 6 4 2 3" xfId="35452"/>
    <cellStyle name="Normal 13 6 4 3" xfId="10983"/>
    <cellStyle name="Normal 13 6 4 3 2" xfId="26209"/>
    <cellStyle name="Normal 13 6 4 3 3" xfId="38497"/>
    <cellStyle name="Normal 13 6 4 4" xfId="13724"/>
    <cellStyle name="Normal 13 6 4 4 2" xfId="28911"/>
    <cellStyle name="Normal 13 6 4 4 3" xfId="41144"/>
    <cellStyle name="Normal 13 6 4 5" xfId="18637"/>
    <cellStyle name="Normal 13 6 4 6" xfId="31248"/>
    <cellStyle name="Normal 13 6 5" xfId="3139"/>
    <cellStyle name="Normal 13 6 5 2" xfId="7780"/>
    <cellStyle name="Normal 13 6 5 2 2" xfId="23057"/>
    <cellStyle name="Normal 13 6 5 2 3" xfId="35400"/>
    <cellStyle name="Normal 13 6 5 3" xfId="10931"/>
    <cellStyle name="Normal 13 6 5 3 2" xfId="26158"/>
    <cellStyle name="Normal 13 6 5 3 3" xfId="38446"/>
    <cellStyle name="Normal 13 6 5 4" xfId="13677"/>
    <cellStyle name="Normal 13 6 5 4 2" xfId="28864"/>
    <cellStyle name="Normal 13 6 5 4 3" xfId="41097"/>
    <cellStyle name="Normal 13 6 5 5" xfId="18586"/>
    <cellStyle name="Normal 13 6 5 6" xfId="31201"/>
    <cellStyle name="Normal 13 6 6" xfId="3705"/>
    <cellStyle name="Normal 13 6 6 2" xfId="8332"/>
    <cellStyle name="Normal 13 6 6 2 2" xfId="23607"/>
    <cellStyle name="Normal 13 6 6 2 3" xfId="35950"/>
    <cellStyle name="Normal 13 6 6 3" xfId="11477"/>
    <cellStyle name="Normal 13 6 6 3 2" xfId="26703"/>
    <cellStyle name="Normal 13 6 6 3 3" xfId="38989"/>
    <cellStyle name="Normal 13 6 6 4" xfId="14189"/>
    <cellStyle name="Normal 13 6 6 4 2" xfId="29376"/>
    <cellStyle name="Normal 13 6 6 4 3" xfId="41608"/>
    <cellStyle name="Normal 13 6 6 5" xfId="19137"/>
    <cellStyle name="Normal 13 6 6 6" xfId="31713"/>
    <cellStyle name="Normal 13 6 7" xfId="3580"/>
    <cellStyle name="Normal 13 6 7 2" xfId="8208"/>
    <cellStyle name="Normal 13 6 7 2 2" xfId="23484"/>
    <cellStyle name="Normal 13 6 7 2 3" xfId="35827"/>
    <cellStyle name="Normal 13 6 7 3" xfId="11354"/>
    <cellStyle name="Normal 13 6 7 3 2" xfId="26580"/>
    <cellStyle name="Normal 13 6 7 3 3" xfId="38866"/>
    <cellStyle name="Normal 13 6 7 4" xfId="14070"/>
    <cellStyle name="Normal 13 6 7 4 2" xfId="29257"/>
    <cellStyle name="Normal 13 6 7 4 3" xfId="41489"/>
    <cellStyle name="Normal 13 6 7 5" xfId="19014"/>
    <cellStyle name="Normal 13 6 7 6" xfId="31593"/>
    <cellStyle name="Normal 13 6 8" xfId="3674"/>
    <cellStyle name="Normal 13 6 8 2" xfId="8302"/>
    <cellStyle name="Normal 13 6 8 2 2" xfId="23578"/>
    <cellStyle name="Normal 13 6 8 2 3" xfId="35921"/>
    <cellStyle name="Normal 13 6 8 3" xfId="11447"/>
    <cellStyle name="Normal 13 6 8 3 2" xfId="26673"/>
    <cellStyle name="Normal 13 6 8 3 3" xfId="38959"/>
    <cellStyle name="Normal 13 6 8 4" xfId="14161"/>
    <cellStyle name="Normal 13 6 8 4 2" xfId="29348"/>
    <cellStyle name="Normal 13 6 8 4 3" xfId="41580"/>
    <cellStyle name="Normal 13 6 8 5" xfId="19107"/>
    <cellStyle name="Normal 13 6 8 6" xfId="31685"/>
    <cellStyle name="Normal 13 6 9" xfId="3944"/>
    <cellStyle name="Normal 13 6 9 2" xfId="8564"/>
    <cellStyle name="Normal 13 6 9 2 2" xfId="23838"/>
    <cellStyle name="Normal 13 6 9 2 3" xfId="36181"/>
    <cellStyle name="Normal 13 6 9 3" xfId="11707"/>
    <cellStyle name="Normal 13 6 9 3 2" xfId="26932"/>
    <cellStyle name="Normal 13 6 9 3 3" xfId="39218"/>
    <cellStyle name="Normal 13 6 9 4" xfId="14404"/>
    <cellStyle name="Normal 13 6 9 4 2" xfId="29591"/>
    <cellStyle name="Normal 13 6 9 4 3" xfId="41822"/>
    <cellStyle name="Normal 13 6 9 5" xfId="19364"/>
    <cellStyle name="Normal 13 6 9 6" xfId="31927"/>
    <cellStyle name="Normal 13 7" xfId="766"/>
    <cellStyle name="Normal 13 7 10" xfId="4208"/>
    <cellStyle name="Normal 13 7 10 2" xfId="8819"/>
    <cellStyle name="Normal 13 7 10 2 2" xfId="24093"/>
    <cellStyle name="Normal 13 7 10 2 3" xfId="36436"/>
    <cellStyle name="Normal 13 7 10 3" xfId="11958"/>
    <cellStyle name="Normal 13 7 10 3 2" xfId="27183"/>
    <cellStyle name="Normal 13 7 10 3 3" xfId="39468"/>
    <cellStyle name="Normal 13 7 10 4" xfId="14638"/>
    <cellStyle name="Normal 13 7 10 4 2" xfId="29825"/>
    <cellStyle name="Normal 13 7 10 4 3" xfId="42055"/>
    <cellStyle name="Normal 13 7 10 5" xfId="19615"/>
    <cellStyle name="Normal 13 7 10 6" xfId="32160"/>
    <cellStyle name="Normal 13 7 11" xfId="5835"/>
    <cellStyle name="Normal 13 7 11 2" xfId="21115"/>
    <cellStyle name="Normal 13 7 11 3" xfId="33463"/>
    <cellStyle name="Normal 13 7 12" xfId="6273"/>
    <cellStyle name="Normal 13 7 12 2" xfId="21551"/>
    <cellStyle name="Normal 13 7 12 3" xfId="33897"/>
    <cellStyle name="Normal 13 7 13" xfId="10238"/>
    <cellStyle name="Normal 13 7 13 2" xfId="25469"/>
    <cellStyle name="Normal 13 7 13 3" xfId="37762"/>
    <cellStyle name="Normal 13 7 14" xfId="16517"/>
    <cellStyle name="Normal 13 7 15" xfId="19715"/>
    <cellStyle name="Normal 13 7 2" xfId="2072"/>
    <cellStyle name="Normal 13 7 2 2" xfId="6852"/>
    <cellStyle name="Normal 13 7 2 2 2" xfId="22129"/>
    <cellStyle name="Normal 13 7 2 2 3" xfId="34473"/>
    <cellStyle name="Normal 13 7 2 3" xfId="9953"/>
    <cellStyle name="Normal 13 7 2 3 2" xfId="25197"/>
    <cellStyle name="Normal 13 7 2 3 3" xfId="37502"/>
    <cellStyle name="Normal 13 7 2 4" xfId="12823"/>
    <cellStyle name="Normal 13 7 2 4 2" xfId="28022"/>
    <cellStyle name="Normal 13 7 2 4 3" xfId="40273"/>
    <cellStyle name="Normal 13 7 2 5" xfId="17599"/>
    <cellStyle name="Normal 13 7 2 6" xfId="30427"/>
    <cellStyle name="Normal 13 7 3" xfId="2858"/>
    <cellStyle name="Normal 13 7 3 2" xfId="7503"/>
    <cellStyle name="Normal 13 7 3 2 2" xfId="22780"/>
    <cellStyle name="Normal 13 7 3 2 3" xfId="35124"/>
    <cellStyle name="Normal 13 7 3 3" xfId="10654"/>
    <cellStyle name="Normal 13 7 3 3 2" xfId="25882"/>
    <cellStyle name="Normal 13 7 3 3 3" xfId="38173"/>
    <cellStyle name="Normal 13 7 3 4" xfId="13415"/>
    <cellStyle name="Normal 13 7 3 4 2" xfId="28602"/>
    <cellStyle name="Normal 13 7 3 4 3" xfId="40836"/>
    <cellStyle name="Normal 13 7 3 5" xfId="18314"/>
    <cellStyle name="Normal 13 7 3 6" xfId="30939"/>
    <cellStyle name="Normal 13 7 4" xfId="1826"/>
    <cellStyle name="Normal 13 7 4 2" xfId="6668"/>
    <cellStyle name="Normal 13 7 4 2 2" xfId="21945"/>
    <cellStyle name="Normal 13 7 4 2 3" xfId="34290"/>
    <cellStyle name="Normal 13 7 4 3" xfId="9741"/>
    <cellStyle name="Normal 13 7 4 3 2" xfId="25003"/>
    <cellStyle name="Normal 13 7 4 3 3" xfId="37321"/>
    <cellStyle name="Normal 13 7 4 4" xfId="12640"/>
    <cellStyle name="Normal 13 7 4 4 2" xfId="27856"/>
    <cellStyle name="Normal 13 7 4 4 3" xfId="40133"/>
    <cellStyle name="Normal 13 7 4 5" xfId="17369"/>
    <cellStyle name="Normal 13 7 4 6" xfId="30275"/>
    <cellStyle name="Normal 13 7 5" xfId="3657"/>
    <cellStyle name="Normal 13 7 5 2" xfId="8285"/>
    <cellStyle name="Normal 13 7 5 2 2" xfId="23561"/>
    <cellStyle name="Normal 13 7 5 2 3" xfId="35904"/>
    <cellStyle name="Normal 13 7 5 3" xfId="11431"/>
    <cellStyle name="Normal 13 7 5 3 2" xfId="26657"/>
    <cellStyle name="Normal 13 7 5 3 3" xfId="38943"/>
    <cellStyle name="Normal 13 7 5 4" xfId="14146"/>
    <cellStyle name="Normal 13 7 5 4 2" xfId="29333"/>
    <cellStyle name="Normal 13 7 5 4 3" xfId="41565"/>
    <cellStyle name="Normal 13 7 5 5" xfId="19091"/>
    <cellStyle name="Normal 13 7 5 6" xfId="31670"/>
    <cellStyle name="Normal 13 7 6" xfId="1656"/>
    <cellStyle name="Normal 13 7 6 2" xfId="6502"/>
    <cellStyle name="Normal 13 7 6 2 2" xfId="21779"/>
    <cellStyle name="Normal 13 7 6 2 3" xfId="34124"/>
    <cellStyle name="Normal 13 7 6 3" xfId="9575"/>
    <cellStyle name="Normal 13 7 6 3 2" xfId="24838"/>
    <cellStyle name="Normal 13 7 6 3 3" xfId="37158"/>
    <cellStyle name="Normal 13 7 6 4" xfId="9363"/>
    <cellStyle name="Normal 13 7 6 4 2" xfId="24633"/>
    <cellStyle name="Normal 13 7 6 4 3" xfId="36967"/>
    <cellStyle name="Normal 13 7 6 5" xfId="17200"/>
    <cellStyle name="Normal 13 7 6 6" xfId="16960"/>
    <cellStyle name="Normal 13 7 7" xfId="3025"/>
    <cellStyle name="Normal 13 7 7 2" xfId="7669"/>
    <cellStyle name="Normal 13 7 7 2 2" xfId="22946"/>
    <cellStyle name="Normal 13 7 7 2 3" xfId="35289"/>
    <cellStyle name="Normal 13 7 7 3" xfId="10820"/>
    <cellStyle name="Normal 13 7 7 3 2" xfId="26048"/>
    <cellStyle name="Normal 13 7 7 3 3" xfId="38339"/>
    <cellStyle name="Normal 13 7 7 4" xfId="13578"/>
    <cellStyle name="Normal 13 7 7 4 2" xfId="28765"/>
    <cellStyle name="Normal 13 7 7 4 3" xfId="40998"/>
    <cellStyle name="Normal 13 7 7 5" xfId="18479"/>
    <cellStyle name="Normal 13 7 7 6" xfId="31101"/>
    <cellStyle name="Normal 13 7 8" xfId="3759"/>
    <cellStyle name="Normal 13 7 8 2" xfId="8385"/>
    <cellStyle name="Normal 13 7 8 2 2" xfId="23659"/>
    <cellStyle name="Normal 13 7 8 2 3" xfId="36002"/>
    <cellStyle name="Normal 13 7 8 3" xfId="11528"/>
    <cellStyle name="Normal 13 7 8 3 2" xfId="26753"/>
    <cellStyle name="Normal 13 7 8 3 3" xfId="39039"/>
    <cellStyle name="Normal 13 7 8 4" xfId="14239"/>
    <cellStyle name="Normal 13 7 8 4 2" xfId="29426"/>
    <cellStyle name="Normal 13 7 8 4 3" xfId="41657"/>
    <cellStyle name="Normal 13 7 8 5" xfId="19189"/>
    <cellStyle name="Normal 13 7 8 6" xfId="31762"/>
    <cellStyle name="Normal 13 7 9" xfId="3995"/>
    <cellStyle name="Normal 13 7 9 2" xfId="8612"/>
    <cellStyle name="Normal 13 7 9 2 2" xfId="23886"/>
    <cellStyle name="Normal 13 7 9 2 3" xfId="36229"/>
    <cellStyle name="Normal 13 7 9 3" xfId="11755"/>
    <cellStyle name="Normal 13 7 9 3 2" xfId="26980"/>
    <cellStyle name="Normal 13 7 9 3 3" xfId="39266"/>
    <cellStyle name="Normal 13 7 9 4" xfId="14448"/>
    <cellStyle name="Normal 13 7 9 4 2" xfId="29635"/>
    <cellStyle name="Normal 13 7 9 4 3" xfId="41866"/>
    <cellStyle name="Normal 13 7 9 5" xfId="19414"/>
    <cellStyle name="Normal 13 7 9 6" xfId="31971"/>
    <cellStyle name="Normal 13 8" xfId="654"/>
    <cellStyle name="Normal 13 8 10" xfId="3323"/>
    <cellStyle name="Normal 13 8 10 2" xfId="7961"/>
    <cellStyle name="Normal 13 8 10 2 2" xfId="23237"/>
    <cellStyle name="Normal 13 8 10 2 3" xfId="35580"/>
    <cellStyle name="Normal 13 8 10 3" xfId="11108"/>
    <cellStyle name="Normal 13 8 10 3 2" xfId="26334"/>
    <cellStyle name="Normal 13 8 10 3 3" xfId="38622"/>
    <cellStyle name="Normal 13 8 10 4" xfId="13846"/>
    <cellStyle name="Normal 13 8 10 4 2" xfId="29033"/>
    <cellStyle name="Normal 13 8 10 4 3" xfId="41266"/>
    <cellStyle name="Normal 13 8 10 5" xfId="18764"/>
    <cellStyle name="Normal 13 8 10 6" xfId="31370"/>
    <cellStyle name="Normal 13 8 11" xfId="5730"/>
    <cellStyle name="Normal 13 8 11 2" xfId="21010"/>
    <cellStyle name="Normal 13 8 11 3" xfId="33358"/>
    <cellStyle name="Normal 13 8 12" xfId="6371"/>
    <cellStyle name="Normal 13 8 12 2" xfId="21648"/>
    <cellStyle name="Normal 13 8 12 3" xfId="33993"/>
    <cellStyle name="Normal 13 8 13" xfId="12532"/>
    <cellStyle name="Normal 13 8 13 2" xfId="27749"/>
    <cellStyle name="Normal 13 8 13 3" xfId="40028"/>
    <cellStyle name="Normal 13 8 14" xfId="16419"/>
    <cellStyle name="Normal 13 8 15" xfId="20131"/>
    <cellStyle name="Normal 13 8 2" xfId="1983"/>
    <cellStyle name="Normal 13 8 2 2" xfId="6769"/>
    <cellStyle name="Normal 13 8 2 2 2" xfId="22046"/>
    <cellStyle name="Normal 13 8 2 2 3" xfId="34391"/>
    <cellStyle name="Normal 13 8 2 3" xfId="9867"/>
    <cellStyle name="Normal 13 8 2 3 2" xfId="25115"/>
    <cellStyle name="Normal 13 8 2 3 3" xfId="37424"/>
    <cellStyle name="Normal 13 8 2 4" xfId="12741"/>
    <cellStyle name="Normal 13 8 2 4 2" xfId="27944"/>
    <cellStyle name="Normal 13 8 2 4 3" xfId="40198"/>
    <cellStyle name="Normal 13 8 2 5" xfId="17514"/>
    <cellStyle name="Normal 13 8 2 6" xfId="16928"/>
    <cellStyle name="Normal 13 8 3" xfId="2749"/>
    <cellStyle name="Normal 13 8 3 2" xfId="7397"/>
    <cellStyle name="Normal 13 8 3 2 2" xfId="22674"/>
    <cellStyle name="Normal 13 8 3 2 3" xfId="35018"/>
    <cellStyle name="Normal 13 8 3 3" xfId="10548"/>
    <cellStyle name="Normal 13 8 3 3 2" xfId="25776"/>
    <cellStyle name="Normal 13 8 3 3 3" xfId="38067"/>
    <cellStyle name="Normal 13 8 3 4" xfId="13318"/>
    <cellStyle name="Normal 13 8 3 4 2" xfId="28505"/>
    <cellStyle name="Normal 13 8 3 4 3" xfId="40739"/>
    <cellStyle name="Normal 13 8 3 5" xfId="18209"/>
    <cellStyle name="Normal 13 8 3 6" xfId="30841"/>
    <cellStyle name="Normal 13 8 4" xfId="2388"/>
    <cellStyle name="Normal 13 8 4 2" xfId="7047"/>
    <cellStyle name="Normal 13 8 4 2 2" xfId="22324"/>
    <cellStyle name="Normal 13 8 4 2 3" xfId="34668"/>
    <cellStyle name="Normal 13 8 4 3" xfId="10207"/>
    <cellStyle name="Normal 13 8 4 3 2" xfId="25438"/>
    <cellStyle name="Normal 13 8 4 3 3" xfId="37731"/>
    <cellStyle name="Normal 13 8 4 4" xfId="13019"/>
    <cellStyle name="Normal 13 8 4 4 2" xfId="28208"/>
    <cellStyle name="Normal 13 8 4 4 3" xfId="40446"/>
    <cellStyle name="Normal 13 8 4 5" xfId="17877"/>
    <cellStyle name="Normal 13 8 4 6" xfId="30607"/>
    <cellStyle name="Normal 13 8 5" xfId="3600"/>
    <cellStyle name="Normal 13 8 5 2" xfId="8228"/>
    <cellStyle name="Normal 13 8 5 2 2" xfId="23504"/>
    <cellStyle name="Normal 13 8 5 2 3" xfId="35847"/>
    <cellStyle name="Normal 13 8 5 3" xfId="11374"/>
    <cellStyle name="Normal 13 8 5 3 2" xfId="26600"/>
    <cellStyle name="Normal 13 8 5 3 3" xfId="38886"/>
    <cellStyle name="Normal 13 8 5 4" xfId="14090"/>
    <cellStyle name="Normal 13 8 5 4 2" xfId="29277"/>
    <cellStyle name="Normal 13 8 5 4 3" xfId="41509"/>
    <cellStyle name="Normal 13 8 5 5" xfId="19034"/>
    <cellStyle name="Normal 13 8 5 6" xfId="31613"/>
    <cellStyle name="Normal 13 8 6" xfId="3551"/>
    <cellStyle name="Normal 13 8 6 2" xfId="8179"/>
    <cellStyle name="Normal 13 8 6 2 2" xfId="23455"/>
    <cellStyle name="Normal 13 8 6 2 3" xfId="35798"/>
    <cellStyle name="Normal 13 8 6 3" xfId="11326"/>
    <cellStyle name="Normal 13 8 6 3 2" xfId="26552"/>
    <cellStyle name="Normal 13 8 6 3 3" xfId="38838"/>
    <cellStyle name="Normal 13 8 6 4" xfId="14044"/>
    <cellStyle name="Normal 13 8 6 4 2" xfId="29231"/>
    <cellStyle name="Normal 13 8 6 4 3" xfId="41463"/>
    <cellStyle name="Normal 13 8 6 5" xfId="18987"/>
    <cellStyle name="Normal 13 8 6 6" xfId="31567"/>
    <cellStyle name="Normal 13 8 7" xfId="3700"/>
    <cellStyle name="Normal 13 8 7 2" xfId="8327"/>
    <cellStyle name="Normal 13 8 7 2 2" xfId="23602"/>
    <cellStyle name="Normal 13 8 7 2 3" xfId="35945"/>
    <cellStyle name="Normal 13 8 7 3" xfId="11472"/>
    <cellStyle name="Normal 13 8 7 3 2" xfId="26698"/>
    <cellStyle name="Normal 13 8 7 3 3" xfId="38984"/>
    <cellStyle name="Normal 13 8 7 4" xfId="14184"/>
    <cellStyle name="Normal 13 8 7 4 2" xfId="29371"/>
    <cellStyle name="Normal 13 8 7 4 3" xfId="41603"/>
    <cellStyle name="Normal 13 8 7 5" xfId="19132"/>
    <cellStyle name="Normal 13 8 7 6" xfId="31708"/>
    <cellStyle name="Normal 13 8 8" xfId="3567"/>
    <cellStyle name="Normal 13 8 8 2" xfId="8195"/>
    <cellStyle name="Normal 13 8 8 2 2" xfId="23471"/>
    <cellStyle name="Normal 13 8 8 2 3" xfId="35814"/>
    <cellStyle name="Normal 13 8 8 3" xfId="11342"/>
    <cellStyle name="Normal 13 8 8 3 2" xfId="26568"/>
    <cellStyle name="Normal 13 8 8 3 3" xfId="38854"/>
    <cellStyle name="Normal 13 8 8 4" xfId="14058"/>
    <cellStyle name="Normal 13 8 8 4 2" xfId="29245"/>
    <cellStyle name="Normal 13 8 8 4 3" xfId="41477"/>
    <cellStyle name="Normal 13 8 8 5" xfId="19001"/>
    <cellStyle name="Normal 13 8 8 6" xfId="31581"/>
    <cellStyle name="Normal 13 8 9" xfId="3362"/>
    <cellStyle name="Normal 13 8 9 2" xfId="7997"/>
    <cellStyle name="Normal 13 8 9 2 2" xfId="23273"/>
    <cellStyle name="Normal 13 8 9 2 3" xfId="35616"/>
    <cellStyle name="Normal 13 8 9 3" xfId="11144"/>
    <cellStyle name="Normal 13 8 9 3 2" xfId="26370"/>
    <cellStyle name="Normal 13 8 9 3 3" xfId="38658"/>
    <cellStyle name="Normal 13 8 9 4" xfId="13877"/>
    <cellStyle name="Normal 13 8 9 4 2" xfId="29064"/>
    <cellStyle name="Normal 13 8 9 4 3" xfId="41297"/>
    <cellStyle name="Normal 13 8 9 5" xfId="18801"/>
    <cellStyle name="Normal 13 8 9 6" xfId="31401"/>
    <cellStyle name="Normal 13 9" xfId="731"/>
    <cellStyle name="Normal 13 9 10" xfId="4363"/>
    <cellStyle name="Normal 13 9 10 2" xfId="8970"/>
    <cellStyle name="Normal 13 9 10 2 2" xfId="24244"/>
    <cellStyle name="Normal 13 9 10 2 3" xfId="36586"/>
    <cellStyle name="Normal 13 9 10 3" xfId="12104"/>
    <cellStyle name="Normal 13 9 10 3 2" xfId="27329"/>
    <cellStyle name="Normal 13 9 10 3 3" xfId="39613"/>
    <cellStyle name="Normal 13 9 10 4" xfId="14774"/>
    <cellStyle name="Normal 13 9 10 4 2" xfId="29961"/>
    <cellStyle name="Normal 13 9 10 4 3" xfId="42191"/>
    <cellStyle name="Normal 13 9 10 5" xfId="19760"/>
    <cellStyle name="Normal 13 9 10 6" xfId="32295"/>
    <cellStyle name="Normal 13 9 11" xfId="5801"/>
    <cellStyle name="Normal 13 9 11 2" xfId="21081"/>
    <cellStyle name="Normal 13 9 11 3" xfId="33429"/>
    <cellStyle name="Normal 13 9 12" xfId="6158"/>
    <cellStyle name="Normal 13 9 12 2" xfId="21436"/>
    <cellStyle name="Normal 13 9 12 3" xfId="33783"/>
    <cellStyle name="Normal 13 9 13" xfId="9785"/>
    <cellStyle name="Normal 13 9 13 2" xfId="25040"/>
    <cellStyle name="Normal 13 9 13 3" xfId="37355"/>
    <cellStyle name="Normal 13 9 14" xfId="16483"/>
    <cellStyle name="Normal 13 9 15" xfId="30384"/>
    <cellStyle name="Normal 13 9 2" xfId="2037"/>
    <cellStyle name="Normal 13 9 2 2" xfId="6817"/>
    <cellStyle name="Normal 13 9 2 2 2" xfId="22094"/>
    <cellStyle name="Normal 13 9 2 2 3" xfId="34438"/>
    <cellStyle name="Normal 13 9 2 3" xfId="9918"/>
    <cellStyle name="Normal 13 9 2 3 2" xfId="25163"/>
    <cellStyle name="Normal 13 9 2 3 3" xfId="37469"/>
    <cellStyle name="Normal 13 9 2 4" xfId="12788"/>
    <cellStyle name="Normal 13 9 2 4 2" xfId="27988"/>
    <cellStyle name="Normal 13 9 2 4 3" xfId="40240"/>
    <cellStyle name="Normal 13 9 2 5" xfId="17564"/>
    <cellStyle name="Normal 13 9 2 6" xfId="30397"/>
    <cellStyle name="Normal 13 9 3" xfId="2823"/>
    <cellStyle name="Normal 13 9 3 2" xfId="7470"/>
    <cellStyle name="Normal 13 9 3 2 2" xfId="22747"/>
    <cellStyle name="Normal 13 9 3 2 3" xfId="35091"/>
    <cellStyle name="Normal 13 9 3 3" xfId="10620"/>
    <cellStyle name="Normal 13 9 3 3 2" xfId="25848"/>
    <cellStyle name="Normal 13 9 3 3 3" xfId="38139"/>
    <cellStyle name="Normal 13 9 3 4" xfId="13384"/>
    <cellStyle name="Normal 13 9 3 4 2" xfId="28571"/>
    <cellStyle name="Normal 13 9 3 4 3" xfId="40805"/>
    <cellStyle name="Normal 13 9 3 5" xfId="18279"/>
    <cellStyle name="Normal 13 9 3 6" xfId="30907"/>
    <cellStyle name="Normal 13 9 4" xfId="1800"/>
    <cellStyle name="Normal 13 9 4 2" xfId="6643"/>
    <cellStyle name="Normal 13 9 4 2 2" xfId="21920"/>
    <cellStyle name="Normal 13 9 4 2 3" xfId="34265"/>
    <cellStyle name="Normal 13 9 4 3" xfId="9716"/>
    <cellStyle name="Normal 13 9 4 3 2" xfId="24978"/>
    <cellStyle name="Normal 13 9 4 3 3" xfId="37296"/>
    <cellStyle name="Normal 13 9 4 4" xfId="12615"/>
    <cellStyle name="Normal 13 9 4 4 2" xfId="27831"/>
    <cellStyle name="Normal 13 9 4 4 3" xfId="40108"/>
    <cellStyle name="Normal 13 9 4 5" xfId="17344"/>
    <cellStyle name="Normal 13 9 4 6" xfId="16966"/>
    <cellStyle name="Normal 13 9 5" xfId="3045"/>
    <cellStyle name="Normal 13 9 5 2" xfId="7688"/>
    <cellStyle name="Normal 13 9 5 2 2" xfId="22965"/>
    <cellStyle name="Normal 13 9 5 2 3" xfId="35308"/>
    <cellStyle name="Normal 13 9 5 3" xfId="10839"/>
    <cellStyle name="Normal 13 9 5 3 2" xfId="26067"/>
    <cellStyle name="Normal 13 9 5 3 3" xfId="38358"/>
    <cellStyle name="Normal 13 9 5 4" xfId="13594"/>
    <cellStyle name="Normal 13 9 5 4 2" xfId="28781"/>
    <cellStyle name="Normal 13 9 5 4 3" xfId="41014"/>
    <cellStyle name="Normal 13 9 5 5" xfId="18498"/>
    <cellStyle name="Normal 13 9 5 6" xfId="31118"/>
    <cellStyle name="Normal 13 9 6" xfId="3559"/>
    <cellStyle name="Normal 13 9 6 2" xfId="8187"/>
    <cellStyle name="Normal 13 9 6 2 2" xfId="23463"/>
    <cellStyle name="Normal 13 9 6 2 3" xfId="35806"/>
    <cellStyle name="Normal 13 9 6 3" xfId="11334"/>
    <cellStyle name="Normal 13 9 6 3 2" xfId="26560"/>
    <cellStyle name="Normal 13 9 6 3 3" xfId="38846"/>
    <cellStyle name="Normal 13 9 6 4" xfId="14051"/>
    <cellStyle name="Normal 13 9 6 4 2" xfId="29238"/>
    <cellStyle name="Normal 13 9 6 4 3" xfId="41470"/>
    <cellStyle name="Normal 13 9 6 5" xfId="18994"/>
    <cellStyle name="Normal 13 9 6 6" xfId="31574"/>
    <cellStyle name="Normal 13 9 7" xfId="1645"/>
    <cellStyle name="Normal 13 9 7 2" xfId="6491"/>
    <cellStyle name="Normal 13 9 7 2 2" xfId="21768"/>
    <cellStyle name="Normal 13 9 7 2 3" xfId="34113"/>
    <cellStyle name="Normal 13 9 7 3" xfId="9564"/>
    <cellStyle name="Normal 13 9 7 3 2" xfId="24827"/>
    <cellStyle name="Normal 13 9 7 3 3" xfId="37147"/>
    <cellStyle name="Normal 13 9 7 4" xfId="7314"/>
    <cellStyle name="Normal 13 9 7 4 2" xfId="22591"/>
    <cellStyle name="Normal 13 9 7 4 3" xfId="34935"/>
    <cellStyle name="Normal 13 9 7 5" xfId="17189"/>
    <cellStyle name="Normal 13 9 7 6" xfId="30304"/>
    <cellStyle name="Normal 13 9 8" xfId="3958"/>
    <cellStyle name="Normal 13 9 8 2" xfId="8576"/>
    <cellStyle name="Normal 13 9 8 2 2" xfId="23850"/>
    <cellStyle name="Normal 13 9 8 2 3" xfId="36193"/>
    <cellStyle name="Normal 13 9 8 3" xfId="11721"/>
    <cellStyle name="Normal 13 9 8 3 2" xfId="26946"/>
    <cellStyle name="Normal 13 9 8 3 3" xfId="39232"/>
    <cellStyle name="Normal 13 9 8 4" xfId="14414"/>
    <cellStyle name="Normal 13 9 8 4 2" xfId="29601"/>
    <cellStyle name="Normal 13 9 8 4 3" xfId="41832"/>
    <cellStyle name="Normal 13 9 8 5" xfId="19377"/>
    <cellStyle name="Normal 13 9 8 6" xfId="31937"/>
    <cellStyle name="Normal 13 9 9" xfId="4174"/>
    <cellStyle name="Normal 13 9 9 2" xfId="8785"/>
    <cellStyle name="Normal 13 9 9 2 2" xfId="24059"/>
    <cellStyle name="Normal 13 9 9 2 3" xfId="36402"/>
    <cellStyle name="Normal 13 9 9 3" xfId="11925"/>
    <cellStyle name="Normal 13 9 9 3 2" xfId="27150"/>
    <cellStyle name="Normal 13 9 9 3 3" xfId="39435"/>
    <cellStyle name="Normal 13 9 9 4" xfId="14606"/>
    <cellStyle name="Normal 13 9 9 4 2" xfId="29793"/>
    <cellStyle name="Normal 13 9 9 4 3" xfId="42023"/>
    <cellStyle name="Normal 13 9 9 5" xfId="19582"/>
    <cellStyle name="Normal 13 9 9 6" xfId="32128"/>
    <cellStyle name="Normal 130" xfId="42546"/>
    <cellStyle name="Normal 131" xfId="42547"/>
    <cellStyle name="Normal 132" xfId="42548"/>
    <cellStyle name="Normal 133" xfId="42549"/>
    <cellStyle name="Normal 134" xfId="42550"/>
    <cellStyle name="Normal 135" xfId="42551"/>
    <cellStyle name="Normal 136" xfId="42552"/>
    <cellStyle name="Normal 137" xfId="42553"/>
    <cellStyle name="Normal 138" xfId="42554"/>
    <cellStyle name="Normal 139" xfId="42555"/>
    <cellStyle name="Normal 14" xfId="117"/>
    <cellStyle name="Normal 14 10" xfId="894"/>
    <cellStyle name="Normal 14 10 10" xfId="4553"/>
    <cellStyle name="Normal 14 10 10 2" xfId="9158"/>
    <cellStyle name="Normal 14 10 10 2 2" xfId="24432"/>
    <cellStyle name="Normal 14 10 10 2 3" xfId="36774"/>
    <cellStyle name="Normal 14 10 10 3" xfId="12281"/>
    <cellStyle name="Normal 14 10 10 3 2" xfId="27506"/>
    <cellStyle name="Normal 14 10 10 3 3" xfId="39790"/>
    <cellStyle name="Normal 14 10 10 4" xfId="14942"/>
    <cellStyle name="Normal 14 10 10 4 2" xfId="30129"/>
    <cellStyle name="Normal 14 10 10 4 3" xfId="42359"/>
    <cellStyle name="Normal 14 10 10 5" xfId="19946"/>
    <cellStyle name="Normal 14 10 10 6" xfId="32463"/>
    <cellStyle name="Normal 14 10 11" xfId="5953"/>
    <cellStyle name="Normal 14 10 11 2" xfId="21233"/>
    <cellStyle name="Normal 14 10 11 3" xfId="33581"/>
    <cellStyle name="Normal 14 10 12" xfId="6356"/>
    <cellStyle name="Normal 14 10 12 2" xfId="21633"/>
    <cellStyle name="Normal 14 10 12 3" xfId="33978"/>
    <cellStyle name="Normal 14 10 13" xfId="12353"/>
    <cellStyle name="Normal 14 10 13 2" xfId="27578"/>
    <cellStyle name="Normal 14 10 13 3" xfId="39861"/>
    <cellStyle name="Normal 14 10 14" xfId="16637"/>
    <cellStyle name="Normal 14 10 15" xfId="18257"/>
    <cellStyle name="Normal 14 10 2" xfId="2198"/>
    <cellStyle name="Normal 14 10 2 2" xfId="6978"/>
    <cellStyle name="Normal 14 10 2 2 2" xfId="22255"/>
    <cellStyle name="Normal 14 10 2 2 3" xfId="34599"/>
    <cellStyle name="Normal 14 10 2 3" xfId="10079"/>
    <cellStyle name="Normal 14 10 2 3 2" xfId="25322"/>
    <cellStyle name="Normal 14 10 2 3 3" xfId="37627"/>
    <cellStyle name="Normal 14 10 2 4" xfId="12949"/>
    <cellStyle name="Normal 14 10 2 4 2" xfId="28147"/>
    <cellStyle name="Normal 14 10 2 4 3" xfId="40398"/>
    <cellStyle name="Normal 14 10 2 5" xfId="17725"/>
    <cellStyle name="Normal 14 10 2 6" xfId="16651"/>
    <cellStyle name="Normal 14 10 3" xfId="2982"/>
    <cellStyle name="Normal 14 10 3 2" xfId="7626"/>
    <cellStyle name="Normal 14 10 3 2 2" xfId="22903"/>
    <cellStyle name="Normal 14 10 3 2 3" xfId="35246"/>
    <cellStyle name="Normal 14 10 3 3" xfId="10778"/>
    <cellStyle name="Normal 14 10 3 3 2" xfId="26006"/>
    <cellStyle name="Normal 14 10 3 3 3" xfId="38297"/>
    <cellStyle name="Normal 14 10 3 4" xfId="13536"/>
    <cellStyle name="Normal 14 10 3 4 2" xfId="28723"/>
    <cellStyle name="Normal 14 10 3 4 3" xfId="40957"/>
    <cellStyle name="Normal 14 10 3 5" xfId="18437"/>
    <cellStyle name="Normal 14 10 3 6" xfId="31060"/>
    <cellStyle name="Normal 14 10 4" xfId="3354"/>
    <cellStyle name="Normal 14 10 4 2" xfId="7989"/>
    <cellStyle name="Normal 14 10 4 2 2" xfId="23265"/>
    <cellStyle name="Normal 14 10 4 2 3" xfId="35608"/>
    <cellStyle name="Normal 14 10 4 3" xfId="11136"/>
    <cellStyle name="Normal 14 10 4 3 2" xfId="26362"/>
    <cellStyle name="Normal 14 10 4 3 3" xfId="38650"/>
    <cellStyle name="Normal 14 10 4 4" xfId="13869"/>
    <cellStyle name="Normal 14 10 4 4 2" xfId="29056"/>
    <cellStyle name="Normal 14 10 4 4 3" xfId="41289"/>
    <cellStyle name="Normal 14 10 4 5" xfId="18793"/>
    <cellStyle name="Normal 14 10 4 6" xfId="31393"/>
    <cellStyle name="Normal 14 10 5" xfId="3150"/>
    <cellStyle name="Normal 14 10 5 2" xfId="7791"/>
    <cellStyle name="Normal 14 10 5 2 2" xfId="23067"/>
    <cellStyle name="Normal 14 10 5 2 3" xfId="35410"/>
    <cellStyle name="Normal 14 10 5 3" xfId="10941"/>
    <cellStyle name="Normal 14 10 5 3 2" xfId="26168"/>
    <cellStyle name="Normal 14 10 5 3 3" xfId="38456"/>
    <cellStyle name="Normal 14 10 5 4" xfId="13685"/>
    <cellStyle name="Normal 14 10 5 4 2" xfId="28872"/>
    <cellStyle name="Normal 14 10 5 4 3" xfId="41105"/>
    <cellStyle name="Normal 14 10 5 5" xfId="18595"/>
    <cellStyle name="Normal 14 10 5 6" xfId="31209"/>
    <cellStyle name="Normal 14 10 6" xfId="3863"/>
    <cellStyle name="Normal 14 10 6 2" xfId="8486"/>
    <cellStyle name="Normal 14 10 6 2 2" xfId="23760"/>
    <cellStyle name="Normal 14 10 6 2 3" xfId="36103"/>
    <cellStyle name="Normal 14 10 6 3" xfId="11628"/>
    <cellStyle name="Normal 14 10 6 3 2" xfId="26853"/>
    <cellStyle name="Normal 14 10 6 3 3" xfId="39139"/>
    <cellStyle name="Normal 14 10 6 4" xfId="14333"/>
    <cellStyle name="Normal 14 10 6 4 2" xfId="29520"/>
    <cellStyle name="Normal 14 10 6 4 3" xfId="41751"/>
    <cellStyle name="Normal 14 10 6 5" xfId="19286"/>
    <cellStyle name="Normal 14 10 6 6" xfId="31856"/>
    <cellStyle name="Normal 14 10 7" xfId="4086"/>
    <cellStyle name="Normal 14 10 7 2" xfId="8700"/>
    <cellStyle name="Normal 14 10 7 2 2" xfId="23974"/>
    <cellStyle name="Normal 14 10 7 2 3" xfId="36317"/>
    <cellStyle name="Normal 14 10 7 3" xfId="11841"/>
    <cellStyle name="Normal 14 10 7 3 2" xfId="27066"/>
    <cellStyle name="Normal 14 10 7 3 3" xfId="39352"/>
    <cellStyle name="Normal 14 10 7 4" xfId="14529"/>
    <cellStyle name="Normal 14 10 7 4 2" xfId="29716"/>
    <cellStyle name="Normal 14 10 7 4 3" xfId="41947"/>
    <cellStyle name="Normal 14 10 7 5" xfId="19499"/>
    <cellStyle name="Normal 14 10 7 6" xfId="32052"/>
    <cellStyle name="Normal 14 10 8" xfId="4285"/>
    <cellStyle name="Normal 14 10 8 2" xfId="8894"/>
    <cellStyle name="Normal 14 10 8 2 2" xfId="24168"/>
    <cellStyle name="Normal 14 10 8 2 3" xfId="36510"/>
    <cellStyle name="Normal 14 10 8 3" xfId="12031"/>
    <cellStyle name="Normal 14 10 8 3 2" xfId="27256"/>
    <cellStyle name="Normal 14 10 8 3 3" xfId="39541"/>
    <cellStyle name="Normal 14 10 8 4" xfId="14706"/>
    <cellStyle name="Normal 14 10 8 4 2" xfId="29893"/>
    <cellStyle name="Normal 14 10 8 4 3" xfId="42123"/>
    <cellStyle name="Normal 14 10 8 5" xfId="19687"/>
    <cellStyle name="Normal 14 10 8 6" xfId="32228"/>
    <cellStyle name="Normal 14 10 9" xfId="4451"/>
    <cellStyle name="Normal 14 10 9 2" xfId="9057"/>
    <cellStyle name="Normal 14 10 9 2 2" xfId="24331"/>
    <cellStyle name="Normal 14 10 9 2 3" xfId="36673"/>
    <cellStyle name="Normal 14 10 9 3" xfId="12187"/>
    <cellStyle name="Normal 14 10 9 3 2" xfId="27412"/>
    <cellStyle name="Normal 14 10 9 3 3" xfId="39696"/>
    <cellStyle name="Normal 14 10 9 4" xfId="14854"/>
    <cellStyle name="Normal 14 10 9 4 2" xfId="30041"/>
    <cellStyle name="Normal 14 10 9 4 3" xfId="42271"/>
    <cellStyle name="Normal 14 10 9 5" xfId="19846"/>
    <cellStyle name="Normal 14 10 9 6" xfId="32375"/>
    <cellStyle name="Normal 14 11" xfId="1744"/>
    <cellStyle name="Normal 14 11 2" xfId="6588"/>
    <cellStyle name="Normal 14 11 2 2" xfId="21865"/>
    <cellStyle name="Normal 14 11 2 3" xfId="34210"/>
    <cellStyle name="Normal 14 11 3" xfId="9663"/>
    <cellStyle name="Normal 14 11 3 2" xfId="24925"/>
    <cellStyle name="Normal 14 11 3 3" xfId="37244"/>
    <cellStyle name="Normal 14 11 4" xfId="12564"/>
    <cellStyle name="Normal 14 11 4 2" xfId="27780"/>
    <cellStyle name="Normal 14 11 4 3" xfId="40058"/>
    <cellStyle name="Normal 14 11 5" xfId="17288"/>
    <cellStyle name="Normal 14 11 6" xfId="30516"/>
    <cellStyle name="Normal 14 12" xfId="1795"/>
    <cellStyle name="Normal 14 12 2" xfId="6638"/>
    <cellStyle name="Normal 14 12 2 2" xfId="21915"/>
    <cellStyle name="Normal 14 12 2 3" xfId="34260"/>
    <cellStyle name="Normal 14 12 3" xfId="9711"/>
    <cellStyle name="Normal 14 12 3 2" xfId="24973"/>
    <cellStyle name="Normal 14 12 3 3" xfId="37291"/>
    <cellStyle name="Normal 14 12 4" xfId="12610"/>
    <cellStyle name="Normal 14 12 4 2" xfId="27826"/>
    <cellStyle name="Normal 14 12 4 3" xfId="40103"/>
    <cellStyle name="Normal 14 12 5" xfId="17339"/>
    <cellStyle name="Normal 14 12 6" xfId="20117"/>
    <cellStyle name="Normal 14 13" xfId="3243"/>
    <cellStyle name="Normal 14 13 2" xfId="7883"/>
    <cellStyle name="Normal 14 13 2 2" xfId="23159"/>
    <cellStyle name="Normal 14 13 2 3" xfId="35502"/>
    <cellStyle name="Normal 14 13 3" xfId="11032"/>
    <cellStyle name="Normal 14 13 3 2" xfId="26258"/>
    <cellStyle name="Normal 14 13 3 3" xfId="38546"/>
    <cellStyle name="Normal 14 13 4" xfId="13773"/>
    <cellStyle name="Normal 14 13 4 2" xfId="28960"/>
    <cellStyle name="Normal 14 13 4 3" xfId="41193"/>
    <cellStyle name="Normal 14 13 5" xfId="18686"/>
    <cellStyle name="Normal 14 13 6" xfId="31297"/>
    <cellStyle name="Normal 14 14" xfId="3390"/>
    <cellStyle name="Normal 14 14 2" xfId="8024"/>
    <cellStyle name="Normal 14 14 2 2" xfId="23300"/>
    <cellStyle name="Normal 14 14 2 3" xfId="35643"/>
    <cellStyle name="Normal 14 14 3" xfId="11171"/>
    <cellStyle name="Normal 14 14 3 2" xfId="26397"/>
    <cellStyle name="Normal 14 14 3 3" xfId="38685"/>
    <cellStyle name="Normal 14 14 4" xfId="13901"/>
    <cellStyle name="Normal 14 14 4 2" xfId="29088"/>
    <cellStyle name="Normal 14 14 4 3" xfId="41321"/>
    <cellStyle name="Normal 14 14 5" xfId="18828"/>
    <cellStyle name="Normal 14 14 6" xfId="31425"/>
    <cellStyle name="Normal 14 15" xfId="3750"/>
    <cellStyle name="Normal 14 15 2" xfId="8376"/>
    <cellStyle name="Normal 14 15 2 2" xfId="23650"/>
    <cellStyle name="Normal 14 15 2 3" xfId="35993"/>
    <cellStyle name="Normal 14 15 3" xfId="11520"/>
    <cellStyle name="Normal 14 15 3 2" xfId="26745"/>
    <cellStyle name="Normal 14 15 3 3" xfId="39031"/>
    <cellStyle name="Normal 14 15 4" xfId="14231"/>
    <cellStyle name="Normal 14 15 4 2" xfId="29418"/>
    <cellStyle name="Normal 14 15 4 3" xfId="41649"/>
    <cellStyle name="Normal 14 15 5" xfId="19180"/>
    <cellStyle name="Normal 14 15 6" xfId="31754"/>
    <cellStyle name="Normal 14 16" xfId="3987"/>
    <cellStyle name="Normal 14 16 2" xfId="8604"/>
    <cellStyle name="Normal 14 16 2 2" xfId="23878"/>
    <cellStyle name="Normal 14 16 2 3" xfId="36221"/>
    <cellStyle name="Normal 14 16 3" xfId="11748"/>
    <cellStyle name="Normal 14 16 3 2" xfId="26973"/>
    <cellStyle name="Normal 14 16 3 3" xfId="39259"/>
    <cellStyle name="Normal 14 16 4" xfId="14441"/>
    <cellStyle name="Normal 14 16 4 2" xfId="29628"/>
    <cellStyle name="Normal 14 16 4 3" xfId="41859"/>
    <cellStyle name="Normal 14 16 5" xfId="19406"/>
    <cellStyle name="Normal 14 16 6" xfId="31964"/>
    <cellStyle name="Normal 14 17" xfId="4201"/>
    <cellStyle name="Normal 14 17 2" xfId="8812"/>
    <cellStyle name="Normal 14 17 2 2" xfId="24086"/>
    <cellStyle name="Normal 14 17 2 3" xfId="36429"/>
    <cellStyle name="Normal 14 17 3" xfId="11952"/>
    <cellStyle name="Normal 14 17 3 2" xfId="27177"/>
    <cellStyle name="Normal 14 17 3 3" xfId="39462"/>
    <cellStyle name="Normal 14 17 4" xfId="14632"/>
    <cellStyle name="Normal 14 17 4 2" xfId="29819"/>
    <cellStyle name="Normal 14 17 4 3" xfId="42049"/>
    <cellStyle name="Normal 14 17 5" xfId="19608"/>
    <cellStyle name="Normal 14 17 6" xfId="32154"/>
    <cellStyle name="Normal 14 18" xfId="4387"/>
    <cellStyle name="Normal 14 18 2" xfId="8994"/>
    <cellStyle name="Normal 14 18 2 2" xfId="24268"/>
    <cellStyle name="Normal 14 18 2 3" xfId="36610"/>
    <cellStyle name="Normal 14 18 3" xfId="12128"/>
    <cellStyle name="Normal 14 18 3 2" xfId="27353"/>
    <cellStyle name="Normal 14 18 3 3" xfId="39637"/>
    <cellStyle name="Normal 14 18 4" xfId="14797"/>
    <cellStyle name="Normal 14 18 4 2" xfId="29984"/>
    <cellStyle name="Normal 14 18 4 3" xfId="42214"/>
    <cellStyle name="Normal 14 18 5" xfId="19784"/>
    <cellStyle name="Normal 14 18 6" xfId="32318"/>
    <cellStyle name="Normal 14 19" xfId="4524"/>
    <cellStyle name="Normal 14 19 2" xfId="9130"/>
    <cellStyle name="Normal 14 19 2 2" xfId="24404"/>
    <cellStyle name="Normal 14 19 2 3" xfId="36746"/>
    <cellStyle name="Normal 14 19 3" xfId="12256"/>
    <cellStyle name="Normal 14 19 3 2" xfId="27481"/>
    <cellStyle name="Normal 14 19 3 3" xfId="39765"/>
    <cellStyle name="Normal 14 19 4" xfId="14919"/>
    <cellStyle name="Normal 14 19 4 2" xfId="30106"/>
    <cellStyle name="Normal 14 19 4 3" xfId="42336"/>
    <cellStyle name="Normal 14 19 5" xfId="19918"/>
    <cellStyle name="Normal 14 19 6" xfId="32440"/>
    <cellStyle name="Normal 14 2" xfId="658"/>
    <cellStyle name="Normal 14 2 10" xfId="1649"/>
    <cellStyle name="Normal 14 2 10 2" xfId="6495"/>
    <cellStyle name="Normal 14 2 10 2 2" xfId="21772"/>
    <cellStyle name="Normal 14 2 10 2 3" xfId="34117"/>
    <cellStyle name="Normal 14 2 10 3" xfId="9568"/>
    <cellStyle name="Normal 14 2 10 3 2" xfId="24831"/>
    <cellStyle name="Normal 14 2 10 3 3" xfId="37151"/>
    <cellStyle name="Normal 14 2 10 4" xfId="12450"/>
    <cellStyle name="Normal 14 2 10 4 2" xfId="27673"/>
    <cellStyle name="Normal 14 2 10 4 3" xfId="39954"/>
    <cellStyle name="Normal 14 2 10 5" xfId="17193"/>
    <cellStyle name="Normal 14 2 10 6" xfId="20306"/>
    <cellStyle name="Normal 14 2 11" xfId="5734"/>
    <cellStyle name="Normal 14 2 11 2" xfId="21014"/>
    <cellStyle name="Normal 14 2 11 3" xfId="33362"/>
    <cellStyle name="Normal 14 2 12" xfId="5671"/>
    <cellStyle name="Normal 14 2 12 2" xfId="20951"/>
    <cellStyle name="Normal 14 2 12 3" xfId="33299"/>
    <cellStyle name="Normal 14 2 13" xfId="12542"/>
    <cellStyle name="Normal 14 2 13 2" xfId="27759"/>
    <cellStyle name="Normal 14 2 13 3" xfId="40038"/>
    <cellStyle name="Normal 14 2 14" xfId="16423"/>
    <cellStyle name="Normal 14 2 15" xfId="25039"/>
    <cellStyle name="Normal 14 2 2" xfId="1987"/>
    <cellStyle name="Normal 14 2 2 2" xfId="6773"/>
    <cellStyle name="Normal 14 2 2 2 2" xfId="22050"/>
    <cellStyle name="Normal 14 2 2 2 3" xfId="34395"/>
    <cellStyle name="Normal 14 2 2 3" xfId="9871"/>
    <cellStyle name="Normal 14 2 2 3 2" xfId="25119"/>
    <cellStyle name="Normal 14 2 2 3 3" xfId="37428"/>
    <cellStyle name="Normal 14 2 2 4" xfId="12745"/>
    <cellStyle name="Normal 14 2 2 4 2" xfId="27948"/>
    <cellStyle name="Normal 14 2 2 4 3" xfId="40202"/>
    <cellStyle name="Normal 14 2 2 5" xfId="17518"/>
    <cellStyle name="Normal 14 2 2 6" xfId="16335"/>
    <cellStyle name="Normal 14 2 3" xfId="2753"/>
    <cellStyle name="Normal 14 2 3 2" xfId="7401"/>
    <cellStyle name="Normal 14 2 3 2 2" xfId="22678"/>
    <cellStyle name="Normal 14 2 3 2 3" xfId="35022"/>
    <cellStyle name="Normal 14 2 3 3" xfId="10552"/>
    <cellStyle name="Normal 14 2 3 3 2" xfId="25780"/>
    <cellStyle name="Normal 14 2 3 3 3" xfId="38071"/>
    <cellStyle name="Normal 14 2 3 4" xfId="13322"/>
    <cellStyle name="Normal 14 2 3 4 2" xfId="28509"/>
    <cellStyle name="Normal 14 2 3 4 3" xfId="40743"/>
    <cellStyle name="Normal 14 2 3 5" xfId="18213"/>
    <cellStyle name="Normal 14 2 3 6" xfId="30845"/>
    <cellStyle name="Normal 14 2 4" xfId="2384"/>
    <cellStyle name="Normal 14 2 4 2" xfId="7043"/>
    <cellStyle name="Normal 14 2 4 2 2" xfId="22320"/>
    <cellStyle name="Normal 14 2 4 2 3" xfId="34664"/>
    <cellStyle name="Normal 14 2 4 3" xfId="10203"/>
    <cellStyle name="Normal 14 2 4 3 2" xfId="25434"/>
    <cellStyle name="Normal 14 2 4 3 3" xfId="37727"/>
    <cellStyle name="Normal 14 2 4 4" xfId="13015"/>
    <cellStyle name="Normal 14 2 4 4 2" xfId="28204"/>
    <cellStyle name="Normal 14 2 4 4 3" xfId="40442"/>
    <cellStyle name="Normal 14 2 4 5" xfId="17873"/>
    <cellStyle name="Normal 14 2 4 6" xfId="16007"/>
    <cellStyle name="Normal 14 2 5" xfId="3454"/>
    <cellStyle name="Normal 14 2 5 2" xfId="8086"/>
    <cellStyle name="Normal 14 2 5 2 2" xfId="23362"/>
    <cellStyle name="Normal 14 2 5 2 3" xfId="35705"/>
    <cellStyle name="Normal 14 2 5 3" xfId="11231"/>
    <cellStyle name="Normal 14 2 5 3 2" xfId="26457"/>
    <cellStyle name="Normal 14 2 5 3 3" xfId="38745"/>
    <cellStyle name="Normal 14 2 5 4" xfId="13957"/>
    <cellStyle name="Normal 14 2 5 4 2" xfId="29144"/>
    <cellStyle name="Normal 14 2 5 4 3" xfId="41377"/>
    <cellStyle name="Normal 14 2 5 5" xfId="18891"/>
    <cellStyle name="Normal 14 2 5 6" xfId="31481"/>
    <cellStyle name="Normal 14 2 6" xfId="3493"/>
    <cellStyle name="Normal 14 2 6 2" xfId="8125"/>
    <cellStyle name="Normal 14 2 6 2 2" xfId="23401"/>
    <cellStyle name="Normal 14 2 6 2 3" xfId="35744"/>
    <cellStyle name="Normal 14 2 6 3" xfId="11269"/>
    <cellStyle name="Normal 14 2 6 3 2" xfId="26495"/>
    <cellStyle name="Normal 14 2 6 3 3" xfId="38783"/>
    <cellStyle name="Normal 14 2 6 4" xfId="13994"/>
    <cellStyle name="Normal 14 2 6 4 2" xfId="29181"/>
    <cellStyle name="Normal 14 2 6 4 3" xfId="41413"/>
    <cellStyle name="Normal 14 2 6 5" xfId="18930"/>
    <cellStyle name="Normal 14 2 6 6" xfId="31517"/>
    <cellStyle name="Normal 14 2 7" xfId="3715"/>
    <cellStyle name="Normal 14 2 7 2" xfId="8342"/>
    <cellStyle name="Normal 14 2 7 2 2" xfId="23617"/>
    <cellStyle name="Normal 14 2 7 2 3" xfId="35960"/>
    <cellStyle name="Normal 14 2 7 3" xfId="11487"/>
    <cellStyle name="Normal 14 2 7 3 2" xfId="26713"/>
    <cellStyle name="Normal 14 2 7 3 3" xfId="38999"/>
    <cellStyle name="Normal 14 2 7 4" xfId="14198"/>
    <cellStyle name="Normal 14 2 7 4 2" xfId="29385"/>
    <cellStyle name="Normal 14 2 7 4 3" xfId="41617"/>
    <cellStyle name="Normal 14 2 7 5" xfId="19147"/>
    <cellStyle name="Normal 14 2 7 6" xfId="31722"/>
    <cellStyle name="Normal 14 2 8" xfId="1665"/>
    <cellStyle name="Normal 14 2 8 2" xfId="6511"/>
    <cellStyle name="Normal 14 2 8 2 2" xfId="21788"/>
    <cellStyle name="Normal 14 2 8 2 3" xfId="34133"/>
    <cellStyle name="Normal 14 2 8 3" xfId="9584"/>
    <cellStyle name="Normal 14 2 8 3 2" xfId="24847"/>
    <cellStyle name="Normal 14 2 8 3 3" xfId="37167"/>
    <cellStyle name="Normal 14 2 8 4" xfId="12416"/>
    <cellStyle name="Normal 14 2 8 4 2" xfId="27639"/>
    <cellStyle name="Normal 14 2 8 4 3" xfId="39920"/>
    <cellStyle name="Normal 14 2 8 5" xfId="17209"/>
    <cellStyle name="Normal 14 2 8 6" xfId="30700"/>
    <cellStyle name="Normal 14 2 9" xfId="3601"/>
    <cellStyle name="Normal 14 2 9 2" xfId="8229"/>
    <cellStyle name="Normal 14 2 9 2 2" xfId="23505"/>
    <cellStyle name="Normal 14 2 9 2 3" xfId="35848"/>
    <cellStyle name="Normal 14 2 9 3" xfId="11375"/>
    <cellStyle name="Normal 14 2 9 3 2" xfId="26601"/>
    <cellStyle name="Normal 14 2 9 3 3" xfId="38887"/>
    <cellStyle name="Normal 14 2 9 4" xfId="14091"/>
    <cellStyle name="Normal 14 2 9 4 2" xfId="29278"/>
    <cellStyle name="Normal 14 2 9 4 3" xfId="41510"/>
    <cellStyle name="Normal 14 2 9 5" xfId="19035"/>
    <cellStyle name="Normal 14 2 9 6" xfId="31614"/>
    <cellStyle name="Normal 14 20" xfId="5252"/>
    <cellStyle name="Normal 14 20 2" xfId="20533"/>
    <cellStyle name="Normal 14 20 3" xfId="32885"/>
    <cellStyle name="Normal 14 21" xfId="9187"/>
    <cellStyle name="Normal 14 21 2" xfId="24461"/>
    <cellStyle name="Normal 14 21 3" xfId="36803"/>
    <cellStyle name="Normal 14 22" xfId="12284"/>
    <cellStyle name="Normal 14 22 2" xfId="27509"/>
    <cellStyle name="Normal 14 22 3" xfId="39793"/>
    <cellStyle name="Normal 14 23" xfId="15052"/>
    <cellStyle name="Normal 14 23 2" xfId="42556"/>
    <cellStyle name="Normal 14 24" xfId="15971"/>
    <cellStyle name="Normal 14 25" xfId="30653"/>
    <cellStyle name="Normal 14 3" xfId="754"/>
    <cellStyle name="Normal 14 3 10" xfId="4030"/>
    <cellStyle name="Normal 14 3 10 2" xfId="8647"/>
    <cellStyle name="Normal 14 3 10 2 2" xfId="23921"/>
    <cellStyle name="Normal 14 3 10 2 3" xfId="36264"/>
    <cellStyle name="Normal 14 3 10 3" xfId="11788"/>
    <cellStyle name="Normal 14 3 10 3 2" xfId="27013"/>
    <cellStyle name="Normal 14 3 10 3 3" xfId="39299"/>
    <cellStyle name="Normal 14 3 10 4" xfId="14481"/>
    <cellStyle name="Normal 14 3 10 4 2" xfId="29668"/>
    <cellStyle name="Normal 14 3 10 4 3" xfId="41899"/>
    <cellStyle name="Normal 14 3 10 5" xfId="19447"/>
    <cellStyle name="Normal 14 3 10 6" xfId="32004"/>
    <cellStyle name="Normal 14 3 11" xfId="5824"/>
    <cellStyle name="Normal 14 3 11 2" xfId="21104"/>
    <cellStyle name="Normal 14 3 11 3" xfId="33452"/>
    <cellStyle name="Normal 14 3 12" xfId="6031"/>
    <cellStyle name="Normal 14 3 12 2" xfId="21310"/>
    <cellStyle name="Normal 14 3 12 3" xfId="33658"/>
    <cellStyle name="Normal 14 3 13" xfId="9368"/>
    <cellStyle name="Normal 14 3 13 2" xfId="24638"/>
    <cellStyle name="Normal 14 3 13 3" xfId="36972"/>
    <cellStyle name="Normal 14 3 14" xfId="16505"/>
    <cellStyle name="Normal 14 3 15" xfId="28181"/>
    <cellStyle name="Normal 14 3 2" xfId="2060"/>
    <cellStyle name="Normal 14 3 2 2" xfId="6840"/>
    <cellStyle name="Normal 14 3 2 2 2" xfId="22117"/>
    <cellStyle name="Normal 14 3 2 2 3" xfId="34461"/>
    <cellStyle name="Normal 14 3 2 3" xfId="9941"/>
    <cellStyle name="Normal 14 3 2 3 2" xfId="25185"/>
    <cellStyle name="Normal 14 3 2 3 3" xfId="37490"/>
    <cellStyle name="Normal 14 3 2 4" xfId="12811"/>
    <cellStyle name="Normal 14 3 2 4 2" xfId="28010"/>
    <cellStyle name="Normal 14 3 2 4 3" xfId="40261"/>
    <cellStyle name="Normal 14 3 2 5" xfId="17587"/>
    <cellStyle name="Normal 14 3 2 6" xfId="16010"/>
    <cellStyle name="Normal 14 3 3" xfId="2846"/>
    <cellStyle name="Normal 14 3 3 2" xfId="7492"/>
    <cellStyle name="Normal 14 3 3 2 2" xfId="22769"/>
    <cellStyle name="Normal 14 3 3 2 3" xfId="35113"/>
    <cellStyle name="Normal 14 3 3 3" xfId="10642"/>
    <cellStyle name="Normal 14 3 3 3 2" xfId="25870"/>
    <cellStyle name="Normal 14 3 3 3 3" xfId="38161"/>
    <cellStyle name="Normal 14 3 3 4" xfId="13404"/>
    <cellStyle name="Normal 14 3 3 4 2" xfId="28591"/>
    <cellStyle name="Normal 14 3 3 4 3" xfId="40825"/>
    <cellStyle name="Normal 14 3 3 5" xfId="18302"/>
    <cellStyle name="Normal 14 3 3 6" xfId="30928"/>
    <cellStyle name="Normal 14 3 4" xfId="1695"/>
    <cellStyle name="Normal 14 3 4 2" xfId="6541"/>
    <cellStyle name="Normal 14 3 4 2 2" xfId="21818"/>
    <cellStyle name="Normal 14 3 4 2 3" xfId="34163"/>
    <cellStyle name="Normal 14 3 4 3" xfId="9614"/>
    <cellStyle name="Normal 14 3 4 3 2" xfId="24877"/>
    <cellStyle name="Normal 14 3 4 3 3" xfId="37197"/>
    <cellStyle name="Normal 14 3 4 4" xfId="8617"/>
    <cellStyle name="Normal 14 3 4 4 2" xfId="23891"/>
    <cellStyle name="Normal 14 3 4 4 3" xfId="36234"/>
    <cellStyle name="Normal 14 3 4 5" xfId="17239"/>
    <cellStyle name="Normal 14 3 4 6" xfId="16847"/>
    <cellStyle name="Normal 14 3 5" xfId="3654"/>
    <cellStyle name="Normal 14 3 5 2" xfId="8282"/>
    <cellStyle name="Normal 14 3 5 2 2" xfId="23558"/>
    <cellStyle name="Normal 14 3 5 2 3" xfId="35901"/>
    <cellStyle name="Normal 14 3 5 3" xfId="11428"/>
    <cellStyle name="Normal 14 3 5 3 2" xfId="26654"/>
    <cellStyle name="Normal 14 3 5 3 3" xfId="38940"/>
    <cellStyle name="Normal 14 3 5 4" xfId="14143"/>
    <cellStyle name="Normal 14 3 5 4 2" xfId="29330"/>
    <cellStyle name="Normal 14 3 5 4 3" xfId="41562"/>
    <cellStyle name="Normal 14 3 5 5" xfId="19088"/>
    <cellStyle name="Normal 14 3 5 6" xfId="31667"/>
    <cellStyle name="Normal 14 3 6" xfId="3531"/>
    <cellStyle name="Normal 14 3 6 2" xfId="8161"/>
    <cellStyle name="Normal 14 3 6 2 2" xfId="23437"/>
    <cellStyle name="Normal 14 3 6 2 3" xfId="35780"/>
    <cellStyle name="Normal 14 3 6 3" xfId="11306"/>
    <cellStyle name="Normal 14 3 6 3 2" xfId="26532"/>
    <cellStyle name="Normal 14 3 6 3 3" xfId="38819"/>
    <cellStyle name="Normal 14 3 6 4" xfId="14028"/>
    <cellStyle name="Normal 14 3 6 4 2" xfId="29215"/>
    <cellStyle name="Normal 14 3 6 4 3" xfId="41447"/>
    <cellStyle name="Normal 14 3 6 5" xfId="18968"/>
    <cellStyle name="Normal 14 3 6 6" xfId="31551"/>
    <cellStyle name="Normal 14 3 7" xfId="3473"/>
    <cellStyle name="Normal 14 3 7 2" xfId="8105"/>
    <cellStyle name="Normal 14 3 7 2 2" xfId="23381"/>
    <cellStyle name="Normal 14 3 7 2 3" xfId="35724"/>
    <cellStyle name="Normal 14 3 7 3" xfId="11249"/>
    <cellStyle name="Normal 14 3 7 3 2" xfId="26475"/>
    <cellStyle name="Normal 14 3 7 3 3" xfId="38763"/>
    <cellStyle name="Normal 14 3 7 4" xfId="13976"/>
    <cellStyle name="Normal 14 3 7 4 2" xfId="29163"/>
    <cellStyle name="Normal 14 3 7 4 3" xfId="41395"/>
    <cellStyle name="Normal 14 3 7 5" xfId="18910"/>
    <cellStyle name="Normal 14 3 7 6" xfId="31499"/>
    <cellStyle name="Normal 14 3 8" xfId="2456"/>
    <cellStyle name="Normal 14 3 8 2" xfId="7112"/>
    <cellStyle name="Normal 14 3 8 2 2" xfId="22389"/>
    <cellStyle name="Normal 14 3 8 2 3" xfId="34733"/>
    <cellStyle name="Normal 14 3 8 3" xfId="10273"/>
    <cellStyle name="Normal 14 3 8 3 2" xfId="25504"/>
    <cellStyle name="Normal 14 3 8 3 3" xfId="37797"/>
    <cellStyle name="Normal 14 3 8 4" xfId="13076"/>
    <cellStyle name="Normal 14 3 8 4 2" xfId="28265"/>
    <cellStyle name="Normal 14 3 8 4 3" xfId="40503"/>
    <cellStyle name="Normal 14 3 8 5" xfId="17940"/>
    <cellStyle name="Normal 14 3 8 6" xfId="16012"/>
    <cellStyle name="Normal 14 3 9" xfId="3796"/>
    <cellStyle name="Normal 14 3 9 2" xfId="8422"/>
    <cellStyle name="Normal 14 3 9 2 2" xfId="23696"/>
    <cellStyle name="Normal 14 3 9 2 3" xfId="36039"/>
    <cellStyle name="Normal 14 3 9 3" xfId="11564"/>
    <cellStyle name="Normal 14 3 9 3 2" xfId="26789"/>
    <cellStyle name="Normal 14 3 9 3 3" xfId="39075"/>
    <cellStyle name="Normal 14 3 9 4" xfId="14274"/>
    <cellStyle name="Normal 14 3 9 4 2" xfId="29461"/>
    <cellStyle name="Normal 14 3 9 4 3" xfId="41692"/>
    <cellStyle name="Normal 14 3 9 5" xfId="19225"/>
    <cellStyle name="Normal 14 3 9 6" xfId="31797"/>
    <cellStyle name="Normal 14 4" xfId="771"/>
    <cellStyle name="Normal 14 4 10" xfId="4568"/>
    <cellStyle name="Normal 14 4 10 2" xfId="9172"/>
    <cellStyle name="Normal 14 4 10 2 2" xfId="24446"/>
    <cellStyle name="Normal 14 4 10 2 3" xfId="36788"/>
    <cellStyle name="Normal 14 4 10 3" xfId="12296"/>
    <cellStyle name="Normal 14 4 10 3 2" xfId="27521"/>
    <cellStyle name="Normal 14 4 10 3 3" xfId="39805"/>
    <cellStyle name="Normal 14 4 10 4" xfId="14954"/>
    <cellStyle name="Normal 14 4 10 4 2" xfId="30141"/>
    <cellStyle name="Normal 14 4 10 4 3" xfId="42371"/>
    <cellStyle name="Normal 14 4 10 5" xfId="19960"/>
    <cellStyle name="Normal 14 4 10 6" xfId="32475"/>
    <cellStyle name="Normal 14 4 11" xfId="5840"/>
    <cellStyle name="Normal 14 4 11 2" xfId="21120"/>
    <cellStyle name="Normal 14 4 11 3" xfId="33468"/>
    <cellStyle name="Normal 14 4 12" xfId="5271"/>
    <cellStyle name="Normal 14 4 12 2" xfId="20551"/>
    <cellStyle name="Normal 14 4 12 3" xfId="32903"/>
    <cellStyle name="Normal 14 4 13" xfId="12485"/>
    <cellStyle name="Normal 14 4 13 2" xfId="27706"/>
    <cellStyle name="Normal 14 4 13 3" xfId="39986"/>
    <cellStyle name="Normal 14 4 14" xfId="16522"/>
    <cellStyle name="Normal 14 4 15" xfId="20284"/>
    <cellStyle name="Normal 14 4 2" xfId="2077"/>
    <cellStyle name="Normal 14 4 2 2" xfId="6857"/>
    <cellStyle name="Normal 14 4 2 2 2" xfId="22134"/>
    <cellStyle name="Normal 14 4 2 2 3" xfId="34478"/>
    <cellStyle name="Normal 14 4 2 3" xfId="9958"/>
    <cellStyle name="Normal 14 4 2 3 2" xfId="25202"/>
    <cellStyle name="Normal 14 4 2 3 3" xfId="37507"/>
    <cellStyle name="Normal 14 4 2 4" xfId="12828"/>
    <cellStyle name="Normal 14 4 2 4 2" xfId="28027"/>
    <cellStyle name="Normal 14 4 2 4 3" xfId="40278"/>
    <cellStyle name="Normal 14 4 2 5" xfId="17604"/>
    <cellStyle name="Normal 14 4 2 6" xfId="30295"/>
    <cellStyle name="Normal 14 4 3" xfId="2863"/>
    <cellStyle name="Normal 14 4 3 2" xfId="7508"/>
    <cellStyle name="Normal 14 4 3 2 2" xfId="22785"/>
    <cellStyle name="Normal 14 4 3 2 3" xfId="35129"/>
    <cellStyle name="Normal 14 4 3 3" xfId="10659"/>
    <cellStyle name="Normal 14 4 3 3 2" xfId="25887"/>
    <cellStyle name="Normal 14 4 3 3 3" xfId="38178"/>
    <cellStyle name="Normal 14 4 3 4" xfId="13420"/>
    <cellStyle name="Normal 14 4 3 4 2" xfId="28607"/>
    <cellStyle name="Normal 14 4 3 4 3" xfId="40841"/>
    <cellStyle name="Normal 14 4 3 5" xfId="18319"/>
    <cellStyle name="Normal 14 4 3 6" xfId="30944"/>
    <cellStyle name="Normal 14 4 4" xfId="3401"/>
    <cellStyle name="Normal 14 4 4 2" xfId="8034"/>
    <cellStyle name="Normal 14 4 4 2 2" xfId="23310"/>
    <cellStyle name="Normal 14 4 4 2 3" xfId="35653"/>
    <cellStyle name="Normal 14 4 4 3" xfId="11181"/>
    <cellStyle name="Normal 14 4 4 3 2" xfId="26407"/>
    <cellStyle name="Normal 14 4 4 3 3" xfId="38695"/>
    <cellStyle name="Normal 14 4 4 4" xfId="13911"/>
    <cellStyle name="Normal 14 4 4 4 2" xfId="29098"/>
    <cellStyle name="Normal 14 4 4 4 3" xfId="41331"/>
    <cellStyle name="Normal 14 4 4 5" xfId="18839"/>
    <cellStyle name="Normal 14 4 4 6" xfId="31435"/>
    <cellStyle name="Normal 14 4 5" xfId="2433"/>
    <cellStyle name="Normal 14 4 5 2" xfId="7090"/>
    <cellStyle name="Normal 14 4 5 2 2" xfId="22367"/>
    <cellStyle name="Normal 14 4 5 2 3" xfId="34711"/>
    <cellStyle name="Normal 14 4 5 3" xfId="10250"/>
    <cellStyle name="Normal 14 4 5 3 2" xfId="25481"/>
    <cellStyle name="Normal 14 4 5 3 3" xfId="37774"/>
    <cellStyle name="Normal 14 4 5 4" xfId="13055"/>
    <cellStyle name="Normal 14 4 5 4 2" xfId="28244"/>
    <cellStyle name="Normal 14 4 5 4 3" xfId="40482"/>
    <cellStyle name="Normal 14 4 5 5" xfId="17919"/>
    <cellStyle name="Normal 14 4 5 6" xfId="30389"/>
    <cellStyle name="Normal 14 4 6" xfId="3904"/>
    <cellStyle name="Normal 14 4 6 2" xfId="8526"/>
    <cellStyle name="Normal 14 4 6 2 2" xfId="23800"/>
    <cellStyle name="Normal 14 4 6 2 3" xfId="36143"/>
    <cellStyle name="Normal 14 4 6 3" xfId="11668"/>
    <cellStyle name="Normal 14 4 6 3 2" xfId="26893"/>
    <cellStyle name="Normal 14 4 6 3 3" xfId="39179"/>
    <cellStyle name="Normal 14 4 6 4" xfId="14368"/>
    <cellStyle name="Normal 14 4 6 4 2" xfId="29555"/>
    <cellStyle name="Normal 14 4 6 4 3" xfId="41786"/>
    <cellStyle name="Normal 14 4 6 5" xfId="19326"/>
    <cellStyle name="Normal 14 4 6 6" xfId="31891"/>
    <cellStyle name="Normal 14 4 7" xfId="4123"/>
    <cellStyle name="Normal 14 4 7 2" xfId="8736"/>
    <cellStyle name="Normal 14 4 7 2 2" xfId="24010"/>
    <cellStyle name="Normal 14 4 7 2 3" xfId="36353"/>
    <cellStyle name="Normal 14 4 7 3" xfId="11876"/>
    <cellStyle name="Normal 14 4 7 3 2" xfId="27101"/>
    <cellStyle name="Normal 14 4 7 3 3" xfId="39387"/>
    <cellStyle name="Normal 14 4 7 4" xfId="14561"/>
    <cellStyle name="Normal 14 4 7 4 2" xfId="29748"/>
    <cellStyle name="Normal 14 4 7 4 3" xfId="41979"/>
    <cellStyle name="Normal 14 4 7 5" xfId="19534"/>
    <cellStyle name="Normal 14 4 7 6" xfId="32084"/>
    <cellStyle name="Normal 14 4 8" xfId="4319"/>
    <cellStyle name="Normal 14 4 8 2" xfId="8927"/>
    <cellStyle name="Normal 14 4 8 2 2" xfId="24201"/>
    <cellStyle name="Normal 14 4 8 2 3" xfId="36543"/>
    <cellStyle name="Normal 14 4 8 3" xfId="12064"/>
    <cellStyle name="Normal 14 4 8 3 2" xfId="27289"/>
    <cellStyle name="Normal 14 4 8 3 3" xfId="39574"/>
    <cellStyle name="Normal 14 4 8 4" xfId="14736"/>
    <cellStyle name="Normal 14 4 8 4 2" xfId="29923"/>
    <cellStyle name="Normal 14 4 8 4 3" xfId="42153"/>
    <cellStyle name="Normal 14 4 8 5" xfId="19720"/>
    <cellStyle name="Normal 14 4 8 6" xfId="32258"/>
    <cellStyle name="Normal 14 4 9" xfId="4475"/>
    <cellStyle name="Normal 14 4 9 2" xfId="9081"/>
    <cellStyle name="Normal 14 4 9 2 2" xfId="24355"/>
    <cellStyle name="Normal 14 4 9 2 3" xfId="36697"/>
    <cellStyle name="Normal 14 4 9 3" xfId="12209"/>
    <cellStyle name="Normal 14 4 9 3 2" xfId="27434"/>
    <cellStyle name="Normal 14 4 9 3 3" xfId="39718"/>
    <cellStyle name="Normal 14 4 9 4" xfId="14874"/>
    <cellStyle name="Normal 14 4 9 4 2" xfId="30061"/>
    <cellStyle name="Normal 14 4 9 4 3" xfId="42291"/>
    <cellStyle name="Normal 14 4 9 5" xfId="19869"/>
    <cellStyle name="Normal 14 4 9 6" xfId="32395"/>
    <cellStyle name="Normal 14 5" xfId="816"/>
    <cellStyle name="Normal 14 5 10" xfId="4389"/>
    <cellStyle name="Normal 14 5 10 2" xfId="8996"/>
    <cellStyle name="Normal 14 5 10 2 2" xfId="24270"/>
    <cellStyle name="Normal 14 5 10 2 3" xfId="36612"/>
    <cellStyle name="Normal 14 5 10 3" xfId="12129"/>
    <cellStyle name="Normal 14 5 10 3 2" xfId="27354"/>
    <cellStyle name="Normal 14 5 10 3 3" xfId="39638"/>
    <cellStyle name="Normal 14 5 10 4" xfId="14798"/>
    <cellStyle name="Normal 14 5 10 4 2" xfId="29985"/>
    <cellStyle name="Normal 14 5 10 4 3" xfId="42215"/>
    <cellStyle name="Normal 14 5 10 5" xfId="19786"/>
    <cellStyle name="Normal 14 5 10 6" xfId="32319"/>
    <cellStyle name="Normal 14 5 11" xfId="5883"/>
    <cellStyle name="Normal 14 5 11 2" xfId="21163"/>
    <cellStyle name="Normal 14 5 11 3" xfId="33511"/>
    <cellStyle name="Normal 14 5 12" xfId="5679"/>
    <cellStyle name="Normal 14 5 12 2" xfId="20959"/>
    <cellStyle name="Normal 14 5 12 3" xfId="33307"/>
    <cellStyle name="Normal 14 5 13" xfId="9208"/>
    <cellStyle name="Normal 14 5 13 2" xfId="24481"/>
    <cellStyle name="Normal 14 5 13 3" xfId="36822"/>
    <cellStyle name="Normal 14 5 14" xfId="16565"/>
    <cellStyle name="Normal 14 5 15" xfId="30172"/>
    <cellStyle name="Normal 14 5 2" xfId="2121"/>
    <cellStyle name="Normal 14 5 2 2" xfId="6901"/>
    <cellStyle name="Normal 14 5 2 2 2" xfId="22178"/>
    <cellStyle name="Normal 14 5 2 2 3" xfId="34522"/>
    <cellStyle name="Normal 14 5 2 3" xfId="10002"/>
    <cellStyle name="Normal 14 5 2 3 2" xfId="25245"/>
    <cellStyle name="Normal 14 5 2 3 3" xfId="37550"/>
    <cellStyle name="Normal 14 5 2 4" xfId="12872"/>
    <cellStyle name="Normal 14 5 2 4 2" xfId="28070"/>
    <cellStyle name="Normal 14 5 2 4 3" xfId="40321"/>
    <cellStyle name="Normal 14 5 2 5" xfId="17648"/>
    <cellStyle name="Normal 14 5 2 6" xfId="17449"/>
    <cellStyle name="Normal 14 5 3" xfId="2908"/>
    <cellStyle name="Normal 14 5 3 2" xfId="7553"/>
    <cellStyle name="Normal 14 5 3 2 2" xfId="22830"/>
    <cellStyle name="Normal 14 5 3 2 3" xfId="35173"/>
    <cellStyle name="Normal 14 5 3 3" xfId="10704"/>
    <cellStyle name="Normal 14 5 3 3 2" xfId="25932"/>
    <cellStyle name="Normal 14 5 3 3 3" xfId="38223"/>
    <cellStyle name="Normal 14 5 3 4" xfId="13463"/>
    <cellStyle name="Normal 14 5 3 4 2" xfId="28650"/>
    <cellStyle name="Normal 14 5 3 4 3" xfId="40884"/>
    <cellStyle name="Normal 14 5 3 5" xfId="18363"/>
    <cellStyle name="Normal 14 5 3 6" xfId="30987"/>
    <cellStyle name="Normal 14 5 4" xfId="1718"/>
    <cellStyle name="Normal 14 5 4 2" xfId="6564"/>
    <cellStyle name="Normal 14 5 4 2 2" xfId="21841"/>
    <cellStyle name="Normal 14 5 4 2 3" xfId="34186"/>
    <cellStyle name="Normal 14 5 4 3" xfId="9637"/>
    <cellStyle name="Normal 14 5 4 3 2" xfId="24900"/>
    <cellStyle name="Normal 14 5 4 3 3" xfId="37220"/>
    <cellStyle name="Normal 14 5 4 4" xfId="10136"/>
    <cellStyle name="Normal 14 5 4 4 2" xfId="25375"/>
    <cellStyle name="Normal 14 5 4 4 3" xfId="37674"/>
    <cellStyle name="Normal 14 5 4 5" xfId="17262"/>
    <cellStyle name="Normal 14 5 4 6" xfId="30278"/>
    <cellStyle name="Normal 14 5 5" xfId="3534"/>
    <cellStyle name="Normal 14 5 5 2" xfId="8164"/>
    <cellStyle name="Normal 14 5 5 2 2" xfId="23440"/>
    <cellStyle name="Normal 14 5 5 2 3" xfId="35783"/>
    <cellStyle name="Normal 14 5 5 3" xfId="11309"/>
    <cellStyle name="Normal 14 5 5 3 2" xfId="26535"/>
    <cellStyle name="Normal 14 5 5 3 3" xfId="38822"/>
    <cellStyle name="Normal 14 5 5 4" xfId="14031"/>
    <cellStyle name="Normal 14 5 5 4 2" xfId="29218"/>
    <cellStyle name="Normal 14 5 5 4 3" xfId="41450"/>
    <cellStyle name="Normal 14 5 5 5" xfId="18971"/>
    <cellStyle name="Normal 14 5 5 6" xfId="31554"/>
    <cellStyle name="Normal 14 5 6" xfId="2771"/>
    <cellStyle name="Normal 14 5 6 2" xfId="7419"/>
    <cellStyle name="Normal 14 5 6 2 2" xfId="22696"/>
    <cellStyle name="Normal 14 5 6 2 3" xfId="35040"/>
    <cellStyle name="Normal 14 5 6 3" xfId="10569"/>
    <cellStyle name="Normal 14 5 6 3 2" xfId="25797"/>
    <cellStyle name="Normal 14 5 6 3 3" xfId="38088"/>
    <cellStyle name="Normal 14 5 6 4" xfId="13338"/>
    <cellStyle name="Normal 14 5 6 4 2" xfId="28525"/>
    <cellStyle name="Normal 14 5 6 4 3" xfId="40759"/>
    <cellStyle name="Normal 14 5 6 5" xfId="18229"/>
    <cellStyle name="Normal 14 5 6 6" xfId="30861"/>
    <cellStyle name="Normal 14 5 7" xfId="3753"/>
    <cellStyle name="Normal 14 5 7 2" xfId="8379"/>
    <cellStyle name="Normal 14 5 7 2 2" xfId="23653"/>
    <cellStyle name="Normal 14 5 7 2 3" xfId="35996"/>
    <cellStyle name="Normal 14 5 7 3" xfId="11522"/>
    <cellStyle name="Normal 14 5 7 3 2" xfId="26747"/>
    <cellStyle name="Normal 14 5 7 3 3" xfId="39033"/>
    <cellStyle name="Normal 14 5 7 4" xfId="14233"/>
    <cellStyle name="Normal 14 5 7 4 2" xfId="29420"/>
    <cellStyle name="Normal 14 5 7 4 3" xfId="41651"/>
    <cellStyle name="Normal 14 5 7 5" xfId="19183"/>
    <cellStyle name="Normal 14 5 7 6" xfId="31756"/>
    <cellStyle name="Normal 14 5 8" xfId="3989"/>
    <cellStyle name="Normal 14 5 8 2" xfId="8606"/>
    <cellStyle name="Normal 14 5 8 2 2" xfId="23880"/>
    <cellStyle name="Normal 14 5 8 2 3" xfId="36223"/>
    <cellStyle name="Normal 14 5 8 3" xfId="11749"/>
    <cellStyle name="Normal 14 5 8 3 2" xfId="26974"/>
    <cellStyle name="Normal 14 5 8 3 3" xfId="39260"/>
    <cellStyle name="Normal 14 5 8 4" xfId="14442"/>
    <cellStyle name="Normal 14 5 8 4 2" xfId="29629"/>
    <cellStyle name="Normal 14 5 8 4 3" xfId="41860"/>
    <cellStyle name="Normal 14 5 8 5" xfId="19408"/>
    <cellStyle name="Normal 14 5 8 6" xfId="31965"/>
    <cellStyle name="Normal 14 5 9" xfId="4203"/>
    <cellStyle name="Normal 14 5 9 2" xfId="8814"/>
    <cellStyle name="Normal 14 5 9 2 2" xfId="24088"/>
    <cellStyle name="Normal 14 5 9 2 3" xfId="36431"/>
    <cellStyle name="Normal 14 5 9 3" xfId="11953"/>
    <cellStyle name="Normal 14 5 9 3 2" xfId="27178"/>
    <cellStyle name="Normal 14 5 9 3 3" xfId="39463"/>
    <cellStyle name="Normal 14 5 9 4" xfId="14633"/>
    <cellStyle name="Normal 14 5 9 4 2" xfId="29820"/>
    <cellStyle name="Normal 14 5 9 4 3" xfId="42050"/>
    <cellStyle name="Normal 14 5 9 5" xfId="19610"/>
    <cellStyle name="Normal 14 5 9 6" xfId="32155"/>
    <cellStyle name="Normal 14 6" xfId="836"/>
    <cellStyle name="Normal 14 6 10" xfId="3639"/>
    <cellStyle name="Normal 14 6 10 2" xfId="8267"/>
    <cellStyle name="Normal 14 6 10 2 2" xfId="23543"/>
    <cellStyle name="Normal 14 6 10 2 3" xfId="35886"/>
    <cellStyle name="Normal 14 6 10 3" xfId="11413"/>
    <cellStyle name="Normal 14 6 10 3 2" xfId="26639"/>
    <cellStyle name="Normal 14 6 10 3 3" xfId="38925"/>
    <cellStyle name="Normal 14 6 10 4" xfId="14128"/>
    <cellStyle name="Normal 14 6 10 4 2" xfId="29315"/>
    <cellStyle name="Normal 14 6 10 4 3" xfId="41547"/>
    <cellStyle name="Normal 14 6 10 5" xfId="19073"/>
    <cellStyle name="Normal 14 6 10 6" xfId="31652"/>
    <cellStyle name="Normal 14 6 11" xfId="5901"/>
    <cellStyle name="Normal 14 6 11 2" xfId="21181"/>
    <cellStyle name="Normal 14 6 11 3" xfId="33529"/>
    <cellStyle name="Normal 14 6 12" xfId="6335"/>
    <cellStyle name="Normal 14 6 12 2" xfId="21612"/>
    <cellStyle name="Normal 14 6 12 3" xfId="33957"/>
    <cellStyle name="Normal 14 6 13" xfId="12422"/>
    <cellStyle name="Normal 14 6 13 2" xfId="27645"/>
    <cellStyle name="Normal 14 6 13 3" xfId="39926"/>
    <cellStyle name="Normal 14 6 14" xfId="16584"/>
    <cellStyle name="Normal 14 6 15" xfId="19648"/>
    <cellStyle name="Normal 14 6 2" xfId="2141"/>
    <cellStyle name="Normal 14 6 2 2" xfId="6921"/>
    <cellStyle name="Normal 14 6 2 2 2" xfId="22198"/>
    <cellStyle name="Normal 14 6 2 2 3" xfId="34542"/>
    <cellStyle name="Normal 14 6 2 3" xfId="10022"/>
    <cellStyle name="Normal 14 6 2 3 2" xfId="25265"/>
    <cellStyle name="Normal 14 6 2 3 3" xfId="37570"/>
    <cellStyle name="Normal 14 6 2 4" xfId="12892"/>
    <cellStyle name="Normal 14 6 2 4 2" xfId="28090"/>
    <cellStyle name="Normal 14 6 2 4 3" xfId="40341"/>
    <cellStyle name="Normal 14 6 2 5" xfId="17668"/>
    <cellStyle name="Normal 14 6 2 6" xfId="15944"/>
    <cellStyle name="Normal 14 6 3" xfId="2927"/>
    <cellStyle name="Normal 14 6 3 2" xfId="7572"/>
    <cellStyle name="Normal 14 6 3 2 2" xfId="22849"/>
    <cellStyle name="Normal 14 6 3 2 3" xfId="35192"/>
    <cellStyle name="Normal 14 6 3 3" xfId="10723"/>
    <cellStyle name="Normal 14 6 3 3 2" xfId="25951"/>
    <cellStyle name="Normal 14 6 3 3 3" xfId="38242"/>
    <cellStyle name="Normal 14 6 3 4" xfId="13482"/>
    <cellStyle name="Normal 14 6 3 4 2" xfId="28669"/>
    <cellStyle name="Normal 14 6 3 4 3" xfId="40903"/>
    <cellStyle name="Normal 14 6 3 5" xfId="18382"/>
    <cellStyle name="Normal 14 6 3 6" xfId="31006"/>
    <cellStyle name="Normal 14 6 4" xfId="3181"/>
    <cellStyle name="Normal 14 6 4 2" xfId="7821"/>
    <cellStyle name="Normal 14 6 4 2 2" xfId="23097"/>
    <cellStyle name="Normal 14 6 4 2 3" xfId="35440"/>
    <cellStyle name="Normal 14 6 4 3" xfId="10972"/>
    <cellStyle name="Normal 14 6 4 3 2" xfId="26199"/>
    <cellStyle name="Normal 14 6 4 3 3" xfId="38487"/>
    <cellStyle name="Normal 14 6 4 4" xfId="13714"/>
    <cellStyle name="Normal 14 6 4 4 2" xfId="28901"/>
    <cellStyle name="Normal 14 6 4 4 3" xfId="41134"/>
    <cellStyle name="Normal 14 6 4 5" xfId="18625"/>
    <cellStyle name="Normal 14 6 4 6" xfId="31238"/>
    <cellStyle name="Normal 14 6 5" xfId="2783"/>
    <cellStyle name="Normal 14 6 5 2" xfId="7431"/>
    <cellStyle name="Normal 14 6 5 2 2" xfId="22708"/>
    <cellStyle name="Normal 14 6 5 2 3" xfId="35052"/>
    <cellStyle name="Normal 14 6 5 3" xfId="10581"/>
    <cellStyle name="Normal 14 6 5 3 2" xfId="25809"/>
    <cellStyle name="Normal 14 6 5 3 3" xfId="38100"/>
    <cellStyle name="Normal 14 6 5 4" xfId="13349"/>
    <cellStyle name="Normal 14 6 5 4 2" xfId="28536"/>
    <cellStyle name="Normal 14 6 5 4 3" xfId="40770"/>
    <cellStyle name="Normal 14 6 5 5" xfId="18241"/>
    <cellStyle name="Normal 14 6 5 6" xfId="30872"/>
    <cellStyle name="Normal 14 6 6" xfId="2187"/>
    <cellStyle name="Normal 14 6 6 2" xfId="6967"/>
    <cellStyle name="Normal 14 6 6 2 2" xfId="22244"/>
    <cellStyle name="Normal 14 6 6 2 3" xfId="34588"/>
    <cellStyle name="Normal 14 6 6 3" xfId="10068"/>
    <cellStyle name="Normal 14 6 6 3 2" xfId="25311"/>
    <cellStyle name="Normal 14 6 6 3 3" xfId="37616"/>
    <cellStyle name="Normal 14 6 6 4" xfId="12938"/>
    <cellStyle name="Normal 14 6 6 4 2" xfId="28136"/>
    <cellStyle name="Normal 14 6 6 4 3" xfId="40387"/>
    <cellStyle name="Normal 14 6 6 5" xfId="17714"/>
    <cellStyle name="Normal 14 6 6 6" xfId="30239"/>
    <cellStyle name="Normal 14 6 7" xfId="3618"/>
    <cellStyle name="Normal 14 6 7 2" xfId="8246"/>
    <cellStyle name="Normal 14 6 7 2 2" xfId="23522"/>
    <cellStyle name="Normal 14 6 7 2 3" xfId="35865"/>
    <cellStyle name="Normal 14 6 7 3" xfId="11392"/>
    <cellStyle name="Normal 14 6 7 3 2" xfId="26618"/>
    <cellStyle name="Normal 14 6 7 3 3" xfId="38904"/>
    <cellStyle name="Normal 14 6 7 4" xfId="14108"/>
    <cellStyle name="Normal 14 6 7 4 2" xfId="29295"/>
    <cellStyle name="Normal 14 6 7 4 3" xfId="41527"/>
    <cellStyle name="Normal 14 6 7 5" xfId="19052"/>
    <cellStyle name="Normal 14 6 7 6" xfId="31631"/>
    <cellStyle name="Normal 14 6 8" xfId="2506"/>
    <cellStyle name="Normal 14 6 8 2" xfId="7160"/>
    <cellStyle name="Normal 14 6 8 2 2" xfId="22437"/>
    <cellStyle name="Normal 14 6 8 2 3" xfId="34781"/>
    <cellStyle name="Normal 14 6 8 3" xfId="10320"/>
    <cellStyle name="Normal 14 6 8 3 2" xfId="25551"/>
    <cellStyle name="Normal 14 6 8 3 3" xfId="37844"/>
    <cellStyle name="Normal 14 6 8 4" xfId="13116"/>
    <cellStyle name="Normal 14 6 8 4 2" xfId="28305"/>
    <cellStyle name="Normal 14 6 8 4 3" xfId="40542"/>
    <cellStyle name="Normal 14 6 8 5" xfId="17983"/>
    <cellStyle name="Normal 14 6 8 6" xfId="30361"/>
    <cellStyle name="Normal 14 6 9" xfId="2561"/>
    <cellStyle name="Normal 14 6 9 2" xfId="7214"/>
    <cellStyle name="Normal 14 6 9 2 2" xfId="22491"/>
    <cellStyle name="Normal 14 6 9 2 3" xfId="34835"/>
    <cellStyle name="Normal 14 6 9 3" xfId="10372"/>
    <cellStyle name="Normal 14 6 9 3 2" xfId="25602"/>
    <cellStyle name="Normal 14 6 9 3 3" xfId="37895"/>
    <cellStyle name="Normal 14 6 9 4" xfId="13158"/>
    <cellStyle name="Normal 14 6 9 4 2" xfId="28347"/>
    <cellStyle name="Normal 14 6 9 4 3" xfId="40584"/>
    <cellStyle name="Normal 14 6 9 5" xfId="18032"/>
    <cellStyle name="Normal 14 6 9 6" xfId="16745"/>
    <cellStyle name="Normal 14 7" xfId="853"/>
    <cellStyle name="Normal 14 7 10" xfId="4075"/>
    <cellStyle name="Normal 14 7 10 2" xfId="8690"/>
    <cellStyle name="Normal 14 7 10 2 2" xfId="23964"/>
    <cellStyle name="Normal 14 7 10 2 3" xfId="36307"/>
    <cellStyle name="Normal 14 7 10 3" xfId="11831"/>
    <cellStyle name="Normal 14 7 10 3 2" xfId="27056"/>
    <cellStyle name="Normal 14 7 10 3 3" xfId="39342"/>
    <cellStyle name="Normal 14 7 10 4" xfId="14521"/>
    <cellStyle name="Normal 14 7 10 4 2" xfId="29708"/>
    <cellStyle name="Normal 14 7 10 4 3" xfId="41939"/>
    <cellStyle name="Normal 14 7 10 5" xfId="19490"/>
    <cellStyle name="Normal 14 7 10 6" xfId="32044"/>
    <cellStyle name="Normal 14 7 11" xfId="5917"/>
    <cellStyle name="Normal 14 7 11 2" xfId="21197"/>
    <cellStyle name="Normal 14 7 11 3" xfId="33545"/>
    <cellStyle name="Normal 14 7 12" xfId="5630"/>
    <cellStyle name="Normal 14 7 12 2" xfId="20910"/>
    <cellStyle name="Normal 14 7 12 3" xfId="33258"/>
    <cellStyle name="Normal 14 7 13" xfId="12235"/>
    <cellStyle name="Normal 14 7 13 2" xfId="27460"/>
    <cellStyle name="Normal 14 7 13 3" xfId="39744"/>
    <cellStyle name="Normal 14 7 14" xfId="16600"/>
    <cellStyle name="Normal 14 7 15" xfId="16843"/>
    <cellStyle name="Normal 14 7 2" xfId="2158"/>
    <cellStyle name="Normal 14 7 2 2" xfId="6938"/>
    <cellStyle name="Normal 14 7 2 2 2" xfId="22215"/>
    <cellStyle name="Normal 14 7 2 2 3" xfId="34559"/>
    <cellStyle name="Normal 14 7 2 3" xfId="10039"/>
    <cellStyle name="Normal 14 7 2 3 2" xfId="25282"/>
    <cellStyle name="Normal 14 7 2 3 3" xfId="37587"/>
    <cellStyle name="Normal 14 7 2 4" xfId="12909"/>
    <cellStyle name="Normal 14 7 2 4 2" xfId="28107"/>
    <cellStyle name="Normal 14 7 2 4 3" xfId="40358"/>
    <cellStyle name="Normal 14 7 2 5" xfId="17685"/>
    <cellStyle name="Normal 14 7 2 6" xfId="17049"/>
    <cellStyle name="Normal 14 7 3" xfId="2943"/>
    <cellStyle name="Normal 14 7 3 2" xfId="7587"/>
    <cellStyle name="Normal 14 7 3 2 2" xfId="22864"/>
    <cellStyle name="Normal 14 7 3 2 3" xfId="35207"/>
    <cellStyle name="Normal 14 7 3 3" xfId="10739"/>
    <cellStyle name="Normal 14 7 3 3 2" xfId="25967"/>
    <cellStyle name="Normal 14 7 3 3 3" xfId="38258"/>
    <cellStyle name="Normal 14 7 3 4" xfId="13497"/>
    <cellStyle name="Normal 14 7 3 4 2" xfId="28684"/>
    <cellStyle name="Normal 14 7 3 4 3" xfId="40918"/>
    <cellStyle name="Normal 14 7 3 5" xfId="18398"/>
    <cellStyle name="Normal 14 7 3 6" xfId="31021"/>
    <cellStyle name="Normal 14 7 4" xfId="1755"/>
    <cellStyle name="Normal 14 7 4 2" xfId="6599"/>
    <cellStyle name="Normal 14 7 4 2 2" xfId="21876"/>
    <cellStyle name="Normal 14 7 4 2 3" xfId="34221"/>
    <cellStyle name="Normal 14 7 4 3" xfId="9674"/>
    <cellStyle name="Normal 14 7 4 3 2" xfId="24936"/>
    <cellStyle name="Normal 14 7 4 3 3" xfId="37254"/>
    <cellStyle name="Normal 14 7 4 4" xfId="12575"/>
    <cellStyle name="Normal 14 7 4 4 2" xfId="27791"/>
    <cellStyle name="Normal 14 7 4 4 3" xfId="40068"/>
    <cellStyle name="Normal 14 7 4 5" xfId="17299"/>
    <cellStyle name="Normal 14 7 4 6" xfId="30249"/>
    <cellStyle name="Normal 14 7 5" xfId="3595"/>
    <cellStyle name="Normal 14 7 5 2" xfId="8223"/>
    <cellStyle name="Normal 14 7 5 2 2" xfId="23499"/>
    <cellStyle name="Normal 14 7 5 2 3" xfId="35842"/>
    <cellStyle name="Normal 14 7 5 3" xfId="11369"/>
    <cellStyle name="Normal 14 7 5 3 2" xfId="26595"/>
    <cellStyle name="Normal 14 7 5 3 3" xfId="38881"/>
    <cellStyle name="Normal 14 7 5 4" xfId="14085"/>
    <cellStyle name="Normal 14 7 5 4 2" xfId="29272"/>
    <cellStyle name="Normal 14 7 5 4 3" xfId="41504"/>
    <cellStyle name="Normal 14 7 5 5" xfId="19029"/>
    <cellStyle name="Normal 14 7 5 6" xfId="31608"/>
    <cellStyle name="Normal 14 7 6" xfId="3630"/>
    <cellStyle name="Normal 14 7 6 2" xfId="8258"/>
    <cellStyle name="Normal 14 7 6 2 2" xfId="23534"/>
    <cellStyle name="Normal 14 7 6 2 3" xfId="35877"/>
    <cellStyle name="Normal 14 7 6 3" xfId="11404"/>
    <cellStyle name="Normal 14 7 6 3 2" xfId="26630"/>
    <cellStyle name="Normal 14 7 6 3 3" xfId="38916"/>
    <cellStyle name="Normal 14 7 6 4" xfId="14119"/>
    <cellStyle name="Normal 14 7 6 4 2" xfId="29306"/>
    <cellStyle name="Normal 14 7 6 4 3" xfId="41538"/>
    <cellStyle name="Normal 14 7 6 5" xfId="19064"/>
    <cellStyle name="Normal 14 7 6 6" xfId="31643"/>
    <cellStyle name="Normal 14 7 7" xfId="3608"/>
    <cellStyle name="Normal 14 7 7 2" xfId="8236"/>
    <cellStyle name="Normal 14 7 7 2 2" xfId="23512"/>
    <cellStyle name="Normal 14 7 7 2 3" xfId="35855"/>
    <cellStyle name="Normal 14 7 7 3" xfId="11382"/>
    <cellStyle name="Normal 14 7 7 3 2" xfId="26608"/>
    <cellStyle name="Normal 14 7 7 3 3" xfId="38894"/>
    <cellStyle name="Normal 14 7 7 4" xfId="14098"/>
    <cellStyle name="Normal 14 7 7 4 2" xfId="29285"/>
    <cellStyle name="Normal 14 7 7 4 3" xfId="41517"/>
    <cellStyle name="Normal 14 7 7 5" xfId="19042"/>
    <cellStyle name="Normal 14 7 7 6" xfId="31621"/>
    <cellStyle name="Normal 14 7 8" xfId="2017"/>
    <cellStyle name="Normal 14 7 8 2" xfId="6797"/>
    <cellStyle name="Normal 14 7 8 2 2" xfId="22074"/>
    <cellStyle name="Normal 14 7 8 2 3" xfId="34418"/>
    <cellStyle name="Normal 14 7 8 3" xfId="9898"/>
    <cellStyle name="Normal 14 7 8 3 2" xfId="25143"/>
    <cellStyle name="Normal 14 7 8 3 3" xfId="37450"/>
    <cellStyle name="Normal 14 7 8 4" xfId="12768"/>
    <cellStyle name="Normal 14 7 8 4 2" xfId="27968"/>
    <cellStyle name="Normal 14 7 8 4 3" xfId="40221"/>
    <cellStyle name="Normal 14 7 8 5" xfId="17544"/>
    <cellStyle name="Normal 14 7 8 6" xfId="16929"/>
    <cellStyle name="Normal 14 7 9" xfId="3850"/>
    <cellStyle name="Normal 14 7 9 2" xfId="8475"/>
    <cellStyle name="Normal 14 7 9 2 2" xfId="23749"/>
    <cellStyle name="Normal 14 7 9 2 3" xfId="36092"/>
    <cellStyle name="Normal 14 7 9 3" xfId="11616"/>
    <cellStyle name="Normal 14 7 9 3 2" xfId="26841"/>
    <cellStyle name="Normal 14 7 9 3 3" xfId="39127"/>
    <cellStyle name="Normal 14 7 9 4" xfId="14323"/>
    <cellStyle name="Normal 14 7 9 4 2" xfId="29510"/>
    <cellStyle name="Normal 14 7 9 4 3" xfId="41741"/>
    <cellStyle name="Normal 14 7 9 5" xfId="19275"/>
    <cellStyle name="Normal 14 7 9 6" xfId="31846"/>
    <cellStyle name="Normal 14 8" xfId="868"/>
    <cellStyle name="Normal 14 8 10" xfId="4542"/>
    <cellStyle name="Normal 14 8 10 2" xfId="9148"/>
    <cellStyle name="Normal 14 8 10 2 2" xfId="24422"/>
    <cellStyle name="Normal 14 8 10 2 3" xfId="36764"/>
    <cellStyle name="Normal 14 8 10 3" xfId="12272"/>
    <cellStyle name="Normal 14 8 10 3 2" xfId="27497"/>
    <cellStyle name="Normal 14 8 10 3 3" xfId="39781"/>
    <cellStyle name="Normal 14 8 10 4" xfId="14935"/>
    <cellStyle name="Normal 14 8 10 4 2" xfId="30122"/>
    <cellStyle name="Normal 14 8 10 4 3" xfId="42352"/>
    <cellStyle name="Normal 14 8 10 5" xfId="19936"/>
    <cellStyle name="Normal 14 8 10 6" xfId="32456"/>
    <cellStyle name="Normal 14 8 11" xfId="5930"/>
    <cellStyle name="Normal 14 8 11 2" xfId="21210"/>
    <cellStyle name="Normal 14 8 11 3" xfId="33558"/>
    <cellStyle name="Normal 14 8 12" xfId="5189"/>
    <cellStyle name="Normal 14 8 12 2" xfId="20470"/>
    <cellStyle name="Normal 14 8 12 3" xfId="32825"/>
    <cellStyle name="Normal 14 8 13" xfId="10107"/>
    <cellStyle name="Normal 14 8 13 2" xfId="25347"/>
    <cellStyle name="Normal 14 8 13 3" xfId="37649"/>
    <cellStyle name="Normal 14 8 14" xfId="16613"/>
    <cellStyle name="Normal 14 8 15" xfId="20078"/>
    <cellStyle name="Normal 14 8 2" xfId="2173"/>
    <cellStyle name="Normal 14 8 2 2" xfId="6953"/>
    <cellStyle name="Normal 14 8 2 2 2" xfId="22230"/>
    <cellStyle name="Normal 14 8 2 2 3" xfId="34574"/>
    <cellStyle name="Normal 14 8 2 3" xfId="10054"/>
    <cellStyle name="Normal 14 8 2 3 2" xfId="25297"/>
    <cellStyle name="Normal 14 8 2 3 3" xfId="37602"/>
    <cellStyle name="Normal 14 8 2 4" xfId="12924"/>
    <cellStyle name="Normal 14 8 2 4 2" xfId="28122"/>
    <cellStyle name="Normal 14 8 2 4 3" xfId="40373"/>
    <cellStyle name="Normal 14 8 2 5" xfId="17700"/>
    <cellStyle name="Normal 14 8 2 6" xfId="30583"/>
    <cellStyle name="Normal 14 8 3" xfId="2956"/>
    <cellStyle name="Normal 14 8 3 2" xfId="7600"/>
    <cellStyle name="Normal 14 8 3 2 2" xfId="22877"/>
    <cellStyle name="Normal 14 8 3 2 3" xfId="35220"/>
    <cellStyle name="Normal 14 8 3 3" xfId="10752"/>
    <cellStyle name="Normal 14 8 3 3 2" xfId="25980"/>
    <cellStyle name="Normal 14 8 3 3 3" xfId="38271"/>
    <cellStyle name="Normal 14 8 3 4" xfId="13510"/>
    <cellStyle name="Normal 14 8 3 4 2" xfId="28697"/>
    <cellStyle name="Normal 14 8 3 4 3" xfId="40931"/>
    <cellStyle name="Normal 14 8 3 5" xfId="18411"/>
    <cellStyle name="Normal 14 8 3 6" xfId="31034"/>
    <cellStyle name="Normal 14 8 4" xfId="3304"/>
    <cellStyle name="Normal 14 8 4 2" xfId="7943"/>
    <cellStyle name="Normal 14 8 4 2 2" xfId="23219"/>
    <cellStyle name="Normal 14 8 4 2 3" xfId="35562"/>
    <cellStyle name="Normal 14 8 4 3" xfId="11091"/>
    <cellStyle name="Normal 14 8 4 3 2" xfId="26317"/>
    <cellStyle name="Normal 14 8 4 3 3" xfId="38605"/>
    <cellStyle name="Normal 14 8 4 4" xfId="13829"/>
    <cellStyle name="Normal 14 8 4 4 2" xfId="29016"/>
    <cellStyle name="Normal 14 8 4 4 3" xfId="41249"/>
    <cellStyle name="Normal 14 8 4 5" xfId="18745"/>
    <cellStyle name="Normal 14 8 4 6" xfId="31353"/>
    <cellStyle name="Normal 14 8 5" xfId="2431"/>
    <cellStyle name="Normal 14 8 5 2" xfId="7088"/>
    <cellStyle name="Normal 14 8 5 2 2" xfId="22365"/>
    <cellStyle name="Normal 14 8 5 2 3" xfId="34709"/>
    <cellStyle name="Normal 14 8 5 3" xfId="10248"/>
    <cellStyle name="Normal 14 8 5 3 2" xfId="25479"/>
    <cellStyle name="Normal 14 8 5 3 3" xfId="37772"/>
    <cellStyle name="Normal 14 8 5 4" xfId="13053"/>
    <cellStyle name="Normal 14 8 5 4 2" xfId="28242"/>
    <cellStyle name="Normal 14 8 5 4 3" xfId="40480"/>
    <cellStyle name="Normal 14 8 5 5" xfId="17917"/>
    <cellStyle name="Normal 14 8 5 6" xfId="30445"/>
    <cellStyle name="Normal 14 8 6" xfId="3816"/>
    <cellStyle name="Normal 14 8 6 2" xfId="8442"/>
    <cellStyle name="Normal 14 8 6 2 2" xfId="23716"/>
    <cellStyle name="Normal 14 8 6 2 3" xfId="36059"/>
    <cellStyle name="Normal 14 8 6 3" xfId="11584"/>
    <cellStyle name="Normal 14 8 6 3 2" xfId="26809"/>
    <cellStyle name="Normal 14 8 6 3 3" xfId="39095"/>
    <cellStyle name="Normal 14 8 6 4" xfId="14293"/>
    <cellStyle name="Normal 14 8 6 4 2" xfId="29480"/>
    <cellStyle name="Normal 14 8 6 4 3" xfId="41711"/>
    <cellStyle name="Normal 14 8 6 5" xfId="19244"/>
    <cellStyle name="Normal 14 8 6 6" xfId="31816"/>
    <cellStyle name="Normal 14 8 7" xfId="4047"/>
    <cellStyle name="Normal 14 8 7 2" xfId="8664"/>
    <cellStyle name="Normal 14 8 7 2 2" xfId="23938"/>
    <cellStyle name="Normal 14 8 7 2 3" xfId="36281"/>
    <cellStyle name="Normal 14 8 7 3" xfId="11804"/>
    <cellStyle name="Normal 14 8 7 3 2" xfId="27029"/>
    <cellStyle name="Normal 14 8 7 3 3" xfId="39315"/>
    <cellStyle name="Normal 14 8 7 4" xfId="14497"/>
    <cellStyle name="Normal 14 8 7 4 2" xfId="29684"/>
    <cellStyle name="Normal 14 8 7 4 3" xfId="41915"/>
    <cellStyle name="Normal 14 8 7 5" xfId="19464"/>
    <cellStyle name="Normal 14 8 7 6" xfId="32020"/>
    <cellStyle name="Normal 14 8 8" xfId="4251"/>
    <cellStyle name="Normal 14 8 8 2" xfId="8862"/>
    <cellStyle name="Normal 14 8 8 2 2" xfId="24136"/>
    <cellStyle name="Normal 14 8 8 2 3" xfId="36479"/>
    <cellStyle name="Normal 14 8 8 3" xfId="11999"/>
    <cellStyle name="Normal 14 8 8 3 2" xfId="27224"/>
    <cellStyle name="Normal 14 8 8 3 3" xfId="39509"/>
    <cellStyle name="Normal 14 8 8 4" xfId="14678"/>
    <cellStyle name="Normal 14 8 8 4 2" xfId="29865"/>
    <cellStyle name="Normal 14 8 8 4 3" xfId="42095"/>
    <cellStyle name="Normal 14 8 8 5" xfId="19657"/>
    <cellStyle name="Normal 14 8 8 6" xfId="32200"/>
    <cellStyle name="Normal 14 8 9" xfId="4426"/>
    <cellStyle name="Normal 14 8 9 2" xfId="9033"/>
    <cellStyle name="Normal 14 8 9 2 2" xfId="24307"/>
    <cellStyle name="Normal 14 8 9 2 3" xfId="36649"/>
    <cellStyle name="Normal 14 8 9 3" xfId="12164"/>
    <cellStyle name="Normal 14 8 9 3 2" xfId="27389"/>
    <cellStyle name="Normal 14 8 9 3 3" xfId="39673"/>
    <cellStyle name="Normal 14 8 9 4" xfId="14833"/>
    <cellStyle name="Normal 14 8 9 4 2" xfId="30020"/>
    <cellStyle name="Normal 14 8 9 4 3" xfId="42250"/>
    <cellStyle name="Normal 14 8 9 5" xfId="19822"/>
    <cellStyle name="Normal 14 8 9 6" xfId="32354"/>
    <cellStyle name="Normal 14 9" xfId="882"/>
    <cellStyle name="Normal 14 9 10" xfId="3992"/>
    <cellStyle name="Normal 14 9 10 2" xfId="8609"/>
    <cellStyle name="Normal 14 9 10 2 2" xfId="23883"/>
    <cellStyle name="Normal 14 9 10 2 3" xfId="36226"/>
    <cellStyle name="Normal 14 9 10 3" xfId="11752"/>
    <cellStyle name="Normal 14 9 10 3 2" xfId="26977"/>
    <cellStyle name="Normal 14 9 10 3 3" xfId="39263"/>
    <cellStyle name="Normal 14 9 10 4" xfId="14445"/>
    <cellStyle name="Normal 14 9 10 4 2" xfId="29632"/>
    <cellStyle name="Normal 14 9 10 4 3" xfId="41863"/>
    <cellStyle name="Normal 14 9 10 5" xfId="19411"/>
    <cellStyle name="Normal 14 9 10 6" xfId="31968"/>
    <cellStyle name="Normal 14 9 11" xfId="5943"/>
    <cellStyle name="Normal 14 9 11 2" xfId="21223"/>
    <cellStyle name="Normal 14 9 11 3" xfId="33571"/>
    <cellStyle name="Normal 14 9 12" xfId="6302"/>
    <cellStyle name="Normal 14 9 12 2" xfId="21580"/>
    <cellStyle name="Normal 14 9 12 3" xfId="33925"/>
    <cellStyle name="Normal 14 9 13" xfId="12486"/>
    <cellStyle name="Normal 14 9 13 2" xfId="27707"/>
    <cellStyle name="Normal 14 9 13 3" xfId="39987"/>
    <cellStyle name="Normal 14 9 14" xfId="16625"/>
    <cellStyle name="Normal 14 9 15" xfId="16672"/>
    <cellStyle name="Normal 14 9 2" xfId="2186"/>
    <cellStyle name="Normal 14 9 2 2" xfId="6966"/>
    <cellStyle name="Normal 14 9 2 2 2" xfId="22243"/>
    <cellStyle name="Normal 14 9 2 2 3" xfId="34587"/>
    <cellStyle name="Normal 14 9 2 3" xfId="10067"/>
    <cellStyle name="Normal 14 9 2 3 2" xfId="25310"/>
    <cellStyle name="Normal 14 9 2 3 3" xfId="37615"/>
    <cellStyle name="Normal 14 9 2 4" xfId="12937"/>
    <cellStyle name="Normal 14 9 2 4 2" xfId="28135"/>
    <cellStyle name="Normal 14 9 2 4 3" xfId="40386"/>
    <cellStyle name="Normal 14 9 2 5" xfId="17713"/>
    <cellStyle name="Normal 14 9 2 6" xfId="30267"/>
    <cellStyle name="Normal 14 9 3" xfId="2970"/>
    <cellStyle name="Normal 14 9 3 2" xfId="7614"/>
    <cellStyle name="Normal 14 9 3 2 2" xfId="22891"/>
    <cellStyle name="Normal 14 9 3 2 3" xfId="35234"/>
    <cellStyle name="Normal 14 9 3 3" xfId="10766"/>
    <cellStyle name="Normal 14 9 3 3 2" xfId="25994"/>
    <cellStyle name="Normal 14 9 3 3 3" xfId="38285"/>
    <cellStyle name="Normal 14 9 3 4" xfId="13524"/>
    <cellStyle name="Normal 14 9 3 4 2" xfId="28711"/>
    <cellStyle name="Normal 14 9 3 4 3" xfId="40945"/>
    <cellStyle name="Normal 14 9 3 5" xfId="18425"/>
    <cellStyle name="Normal 14 9 3 6" xfId="31048"/>
    <cellStyle name="Normal 14 9 4" xfId="3077"/>
    <cellStyle name="Normal 14 9 4 2" xfId="7720"/>
    <cellStyle name="Normal 14 9 4 2 2" xfId="22997"/>
    <cellStyle name="Normal 14 9 4 2 3" xfId="35340"/>
    <cellStyle name="Normal 14 9 4 3" xfId="10871"/>
    <cellStyle name="Normal 14 9 4 3 2" xfId="26099"/>
    <cellStyle name="Normal 14 9 4 3 3" xfId="38390"/>
    <cellStyle name="Normal 14 9 4 4" xfId="13624"/>
    <cellStyle name="Normal 14 9 4 4 2" xfId="28811"/>
    <cellStyle name="Normal 14 9 4 4 3" xfId="41044"/>
    <cellStyle name="Normal 14 9 4 5" xfId="18529"/>
    <cellStyle name="Normal 14 9 4 6" xfId="31148"/>
    <cellStyle name="Normal 14 9 5" xfId="3037"/>
    <cellStyle name="Normal 14 9 5 2" xfId="7680"/>
    <cellStyle name="Normal 14 9 5 2 2" xfId="22957"/>
    <cellStyle name="Normal 14 9 5 2 3" xfId="35300"/>
    <cellStyle name="Normal 14 9 5 3" xfId="10831"/>
    <cellStyle name="Normal 14 9 5 3 2" xfId="26059"/>
    <cellStyle name="Normal 14 9 5 3 3" xfId="38350"/>
    <cellStyle name="Normal 14 9 5 4" xfId="13588"/>
    <cellStyle name="Normal 14 9 5 4 2" xfId="28775"/>
    <cellStyle name="Normal 14 9 5 4 3" xfId="41008"/>
    <cellStyle name="Normal 14 9 5 5" xfId="18491"/>
    <cellStyle name="Normal 14 9 5 6" xfId="31111"/>
    <cellStyle name="Normal 14 9 6" xfId="3572"/>
    <cellStyle name="Normal 14 9 6 2" xfId="8200"/>
    <cellStyle name="Normal 14 9 6 2 2" xfId="23476"/>
    <cellStyle name="Normal 14 9 6 2 3" xfId="35819"/>
    <cellStyle name="Normal 14 9 6 3" xfId="11347"/>
    <cellStyle name="Normal 14 9 6 3 2" xfId="26573"/>
    <cellStyle name="Normal 14 9 6 3 3" xfId="38859"/>
    <cellStyle name="Normal 14 9 6 4" xfId="14063"/>
    <cellStyle name="Normal 14 9 6 4 2" xfId="29250"/>
    <cellStyle name="Normal 14 9 6 4 3" xfId="41482"/>
    <cellStyle name="Normal 14 9 6 5" xfId="19006"/>
    <cellStyle name="Normal 14 9 6 6" xfId="31586"/>
    <cellStyle name="Normal 14 9 7" xfId="3542"/>
    <cellStyle name="Normal 14 9 7 2" xfId="8170"/>
    <cellStyle name="Normal 14 9 7 2 2" xfId="23446"/>
    <cellStyle name="Normal 14 9 7 2 3" xfId="35789"/>
    <cellStyle name="Normal 14 9 7 3" xfId="11317"/>
    <cellStyle name="Normal 14 9 7 3 2" xfId="26543"/>
    <cellStyle name="Normal 14 9 7 3 3" xfId="38830"/>
    <cellStyle name="Normal 14 9 7 4" xfId="14036"/>
    <cellStyle name="Normal 14 9 7 4 2" xfId="29223"/>
    <cellStyle name="Normal 14 9 7 4 3" xfId="41455"/>
    <cellStyle name="Normal 14 9 7 5" xfId="18979"/>
    <cellStyle name="Normal 14 9 7 6" xfId="31559"/>
    <cellStyle name="Normal 14 9 8" xfId="3312"/>
    <cellStyle name="Normal 14 9 8 2" xfId="7950"/>
    <cellStyle name="Normal 14 9 8 2 2" xfId="23226"/>
    <cellStyle name="Normal 14 9 8 2 3" xfId="35569"/>
    <cellStyle name="Normal 14 9 8 3" xfId="11097"/>
    <cellStyle name="Normal 14 9 8 3 2" xfId="26323"/>
    <cellStyle name="Normal 14 9 8 3 3" xfId="38611"/>
    <cellStyle name="Normal 14 9 8 4" xfId="13835"/>
    <cellStyle name="Normal 14 9 8 4 2" xfId="29022"/>
    <cellStyle name="Normal 14 9 8 4 3" xfId="41255"/>
    <cellStyle name="Normal 14 9 8 5" xfId="18753"/>
    <cellStyle name="Normal 14 9 8 6" xfId="31359"/>
    <cellStyle name="Normal 14 9 9" xfId="3756"/>
    <cellStyle name="Normal 14 9 9 2" xfId="8382"/>
    <cellStyle name="Normal 14 9 9 2 2" xfId="23656"/>
    <cellStyle name="Normal 14 9 9 2 3" xfId="35999"/>
    <cellStyle name="Normal 14 9 9 3" xfId="11525"/>
    <cellStyle name="Normal 14 9 9 3 2" xfId="26750"/>
    <cellStyle name="Normal 14 9 9 3 3" xfId="39036"/>
    <cellStyle name="Normal 14 9 9 4" xfId="14236"/>
    <cellStyle name="Normal 14 9 9 4 2" xfId="29423"/>
    <cellStyle name="Normal 14 9 9 4 3" xfId="41654"/>
    <cellStyle name="Normal 14 9 9 5" xfId="19186"/>
    <cellStyle name="Normal 14 9 9 6" xfId="31759"/>
    <cellStyle name="Normal 140" xfId="42557"/>
    <cellStyle name="Normal 141" xfId="42558"/>
    <cellStyle name="Normal 142" xfId="42559"/>
    <cellStyle name="Normal 143" xfId="42560"/>
    <cellStyle name="Normal 144" xfId="42561"/>
    <cellStyle name="Normal 145" xfId="42562"/>
    <cellStyle name="Normal 146" xfId="42563"/>
    <cellStyle name="Normal 147" xfId="42564"/>
    <cellStyle name="Normal 148" xfId="42565"/>
    <cellStyle name="Normal 149" xfId="42566"/>
    <cellStyle name="Normal 15" xfId="78"/>
    <cellStyle name="Normal 15 10" xfId="576"/>
    <cellStyle name="Normal 15 10 10" xfId="4455"/>
    <cellStyle name="Normal 15 10 10 2" xfId="9061"/>
    <cellStyle name="Normal 15 10 10 2 2" xfId="24335"/>
    <cellStyle name="Normal 15 10 10 2 3" xfId="36677"/>
    <cellStyle name="Normal 15 10 10 3" xfId="12191"/>
    <cellStyle name="Normal 15 10 10 3 2" xfId="27416"/>
    <cellStyle name="Normal 15 10 10 3 3" xfId="39700"/>
    <cellStyle name="Normal 15 10 10 4" xfId="14858"/>
    <cellStyle name="Normal 15 10 10 4 2" xfId="30045"/>
    <cellStyle name="Normal 15 10 10 4 3" xfId="42275"/>
    <cellStyle name="Normal 15 10 10 5" xfId="19850"/>
    <cellStyle name="Normal 15 10 10 6" xfId="32379"/>
    <cellStyle name="Normal 15 10 11" xfId="5658"/>
    <cellStyle name="Normal 15 10 11 2" xfId="20938"/>
    <cellStyle name="Normal 15 10 11 3" xfId="33286"/>
    <cellStyle name="Normal 15 10 12" xfId="8691"/>
    <cellStyle name="Normal 15 10 12 2" xfId="23965"/>
    <cellStyle name="Normal 15 10 12 3" xfId="36308"/>
    <cellStyle name="Normal 15 10 13" xfId="11338"/>
    <cellStyle name="Normal 15 10 13 2" xfId="26564"/>
    <cellStyle name="Normal 15 10 13 3" xfId="38850"/>
    <cellStyle name="Normal 15 10 14" xfId="16353"/>
    <cellStyle name="Normal 15 10 15" xfId="19365"/>
    <cellStyle name="Normal 15 10 2" xfId="1924"/>
    <cellStyle name="Normal 15 10 2 2" xfId="6718"/>
    <cellStyle name="Normal 15 10 2 2 2" xfId="21995"/>
    <cellStyle name="Normal 15 10 2 2 3" xfId="34340"/>
    <cellStyle name="Normal 15 10 2 3" xfId="9812"/>
    <cellStyle name="Normal 15 10 2 3 2" xfId="25063"/>
    <cellStyle name="Normal 15 10 2 3 3" xfId="37377"/>
    <cellStyle name="Normal 15 10 2 4" xfId="12690"/>
    <cellStyle name="Normal 15 10 2 4 2" xfId="27896"/>
    <cellStyle name="Normal 15 10 2 4 3" xfId="40156"/>
    <cellStyle name="Normal 15 10 2 5" xfId="17457"/>
    <cellStyle name="Normal 15 10 2 6" xfId="30512"/>
    <cellStyle name="Normal 15 10 3" xfId="2672"/>
    <cellStyle name="Normal 15 10 3 2" xfId="7321"/>
    <cellStyle name="Normal 15 10 3 2 2" xfId="22598"/>
    <cellStyle name="Normal 15 10 3 2 3" xfId="34942"/>
    <cellStyle name="Normal 15 10 3 3" xfId="10475"/>
    <cellStyle name="Normal 15 10 3 3 2" xfId="25703"/>
    <cellStyle name="Normal 15 10 3 3 3" xfId="37995"/>
    <cellStyle name="Normal 15 10 3 4" xfId="13251"/>
    <cellStyle name="Normal 15 10 3 4 2" xfId="28438"/>
    <cellStyle name="Normal 15 10 3 4 3" xfId="40674"/>
    <cellStyle name="Normal 15 10 3 5" xfId="18136"/>
    <cellStyle name="Normal 15 10 3 6" xfId="30775"/>
    <cellStyle name="Normal 15 10 4" xfId="3151"/>
    <cellStyle name="Normal 15 10 4 2" xfId="7792"/>
    <cellStyle name="Normal 15 10 4 2 2" xfId="23068"/>
    <cellStyle name="Normal 15 10 4 2 3" xfId="35411"/>
    <cellStyle name="Normal 15 10 4 3" xfId="10942"/>
    <cellStyle name="Normal 15 10 4 3 2" xfId="26169"/>
    <cellStyle name="Normal 15 10 4 3 3" xfId="38457"/>
    <cellStyle name="Normal 15 10 4 4" xfId="13686"/>
    <cellStyle name="Normal 15 10 4 4 2" xfId="28873"/>
    <cellStyle name="Normal 15 10 4 4 3" xfId="41106"/>
    <cellStyle name="Normal 15 10 4 5" xfId="18596"/>
    <cellStyle name="Normal 15 10 4 6" xfId="31210"/>
    <cellStyle name="Normal 15 10 5" xfId="3418"/>
    <cellStyle name="Normal 15 10 5 2" xfId="8051"/>
    <cellStyle name="Normal 15 10 5 2 2" xfId="23327"/>
    <cellStyle name="Normal 15 10 5 2 3" xfId="35670"/>
    <cellStyle name="Normal 15 10 5 3" xfId="11197"/>
    <cellStyle name="Normal 15 10 5 3 2" xfId="26423"/>
    <cellStyle name="Normal 15 10 5 3 3" xfId="38711"/>
    <cellStyle name="Normal 15 10 5 4" xfId="13927"/>
    <cellStyle name="Normal 15 10 5 4 2" xfId="29114"/>
    <cellStyle name="Normal 15 10 5 4 3" xfId="41347"/>
    <cellStyle name="Normal 15 10 5 5" xfId="18856"/>
    <cellStyle name="Normal 15 10 5 6" xfId="31451"/>
    <cellStyle name="Normal 15 10 6" xfId="2632"/>
    <cellStyle name="Normal 15 10 6 2" xfId="7283"/>
    <cellStyle name="Normal 15 10 6 2 2" xfId="22560"/>
    <cellStyle name="Normal 15 10 6 2 3" xfId="34904"/>
    <cellStyle name="Normal 15 10 6 3" xfId="10437"/>
    <cellStyle name="Normal 15 10 6 3 2" xfId="25665"/>
    <cellStyle name="Normal 15 10 6 3 3" xfId="37959"/>
    <cellStyle name="Normal 15 10 6 4" xfId="13215"/>
    <cellStyle name="Normal 15 10 6 4 2" xfId="28402"/>
    <cellStyle name="Normal 15 10 6 4 3" xfId="40640"/>
    <cellStyle name="Normal 15 10 6 5" xfId="18098"/>
    <cellStyle name="Normal 15 10 6 6" xfId="30739"/>
    <cellStyle name="Normal 15 10 7" xfId="3871"/>
    <cellStyle name="Normal 15 10 7 2" xfId="8494"/>
    <cellStyle name="Normal 15 10 7 2 2" xfId="23768"/>
    <cellStyle name="Normal 15 10 7 2 3" xfId="36111"/>
    <cellStyle name="Normal 15 10 7 3" xfId="11636"/>
    <cellStyle name="Normal 15 10 7 3 2" xfId="26861"/>
    <cellStyle name="Normal 15 10 7 3 3" xfId="39147"/>
    <cellStyle name="Normal 15 10 7 4" xfId="14340"/>
    <cellStyle name="Normal 15 10 7 4 2" xfId="29527"/>
    <cellStyle name="Normal 15 10 7 4 3" xfId="41758"/>
    <cellStyle name="Normal 15 10 7 5" xfId="19293"/>
    <cellStyle name="Normal 15 10 7 6" xfId="31863"/>
    <cellStyle name="Normal 15 10 8" xfId="4093"/>
    <cellStyle name="Normal 15 10 8 2" xfId="8707"/>
    <cellStyle name="Normal 15 10 8 2 2" xfId="23981"/>
    <cellStyle name="Normal 15 10 8 2 3" xfId="36324"/>
    <cellStyle name="Normal 15 10 8 3" xfId="11848"/>
    <cellStyle name="Normal 15 10 8 3 2" xfId="27073"/>
    <cellStyle name="Normal 15 10 8 3 3" xfId="39359"/>
    <cellStyle name="Normal 15 10 8 4" xfId="14536"/>
    <cellStyle name="Normal 15 10 8 4 2" xfId="29723"/>
    <cellStyle name="Normal 15 10 8 4 3" xfId="41954"/>
    <cellStyle name="Normal 15 10 8 5" xfId="19506"/>
    <cellStyle name="Normal 15 10 8 6" xfId="32059"/>
    <cellStyle name="Normal 15 10 9" xfId="4292"/>
    <cellStyle name="Normal 15 10 9 2" xfId="8901"/>
    <cellStyle name="Normal 15 10 9 2 2" xfId="24175"/>
    <cellStyle name="Normal 15 10 9 2 3" xfId="36517"/>
    <cellStyle name="Normal 15 10 9 3" xfId="12038"/>
    <cellStyle name="Normal 15 10 9 3 2" xfId="27263"/>
    <cellStyle name="Normal 15 10 9 3 3" xfId="39548"/>
    <cellStyle name="Normal 15 10 9 4" xfId="14713"/>
    <cellStyle name="Normal 15 10 9 4 2" xfId="29900"/>
    <cellStyle name="Normal 15 10 9 4 3" xfId="42130"/>
    <cellStyle name="Normal 15 10 9 5" xfId="19694"/>
    <cellStyle name="Normal 15 10 9 6" xfId="32235"/>
    <cellStyle name="Normal 15 11" xfId="1709"/>
    <cellStyle name="Normal 15 11 2" xfId="6555"/>
    <cellStyle name="Normal 15 11 2 2" xfId="21832"/>
    <cellStyle name="Normal 15 11 2 3" xfId="34177"/>
    <cellStyle name="Normal 15 11 3" xfId="9628"/>
    <cellStyle name="Normal 15 11 3 2" xfId="24891"/>
    <cellStyle name="Normal 15 11 3 3" xfId="37211"/>
    <cellStyle name="Normal 15 11 4" xfId="9278"/>
    <cellStyle name="Normal 15 11 4 2" xfId="24550"/>
    <cellStyle name="Normal 15 11 4 3" xfId="36890"/>
    <cellStyle name="Normal 15 11 5" xfId="17253"/>
    <cellStyle name="Normal 15 11 6" xfId="15992"/>
    <cellStyle name="Normal 15 12" xfId="1644"/>
    <cellStyle name="Normal 15 12 2" xfId="6490"/>
    <cellStyle name="Normal 15 12 2 2" xfId="21767"/>
    <cellStyle name="Normal 15 12 2 3" xfId="34112"/>
    <cellStyle name="Normal 15 12 3" xfId="9563"/>
    <cellStyle name="Normal 15 12 3 2" xfId="24826"/>
    <cellStyle name="Normal 15 12 3 3" xfId="37146"/>
    <cellStyle name="Normal 15 12 4" xfId="7895"/>
    <cellStyle name="Normal 15 12 4 2" xfId="23171"/>
    <cellStyle name="Normal 15 12 4 3" xfId="35514"/>
    <cellStyle name="Normal 15 12 5" xfId="17188"/>
    <cellStyle name="Normal 15 12 6" xfId="30329"/>
    <cellStyle name="Normal 15 13" xfId="1679"/>
    <cellStyle name="Normal 15 13 2" xfId="6525"/>
    <cellStyle name="Normal 15 13 2 2" xfId="21802"/>
    <cellStyle name="Normal 15 13 2 3" xfId="34147"/>
    <cellStyle name="Normal 15 13 3" xfId="9598"/>
    <cellStyle name="Normal 15 13 3 2" xfId="24861"/>
    <cellStyle name="Normal 15 13 3 3" xfId="37181"/>
    <cellStyle name="Normal 15 13 4" xfId="7165"/>
    <cellStyle name="Normal 15 13 4 2" xfId="22442"/>
    <cellStyle name="Normal 15 13 4 3" xfId="34786"/>
    <cellStyle name="Normal 15 13 5" xfId="17223"/>
    <cellStyle name="Normal 15 13 6" xfId="30353"/>
    <cellStyle name="Normal 15 14" xfId="3067"/>
    <cellStyle name="Normal 15 14 2" xfId="7710"/>
    <cellStyle name="Normal 15 14 2 2" xfId="22987"/>
    <cellStyle name="Normal 15 14 2 3" xfId="35330"/>
    <cellStyle name="Normal 15 14 3" xfId="10861"/>
    <cellStyle name="Normal 15 14 3 2" xfId="26089"/>
    <cellStyle name="Normal 15 14 3 3" xfId="38380"/>
    <cellStyle name="Normal 15 14 4" xfId="13615"/>
    <cellStyle name="Normal 15 14 4 2" xfId="28802"/>
    <cellStyle name="Normal 15 14 4 3" xfId="41035"/>
    <cellStyle name="Normal 15 14 5" xfId="18519"/>
    <cellStyle name="Normal 15 14 6" xfId="31139"/>
    <cellStyle name="Normal 15 15" xfId="2888"/>
    <cellStyle name="Normal 15 15 2" xfId="7533"/>
    <cellStyle name="Normal 15 15 2 2" xfId="22810"/>
    <cellStyle name="Normal 15 15 2 3" xfId="35153"/>
    <cellStyle name="Normal 15 15 3" xfId="10684"/>
    <cellStyle name="Normal 15 15 3 2" xfId="25912"/>
    <cellStyle name="Normal 15 15 3 3" xfId="38203"/>
    <cellStyle name="Normal 15 15 4" xfId="13443"/>
    <cellStyle name="Normal 15 15 4 2" xfId="28630"/>
    <cellStyle name="Normal 15 15 4 3" xfId="40864"/>
    <cellStyle name="Normal 15 15 5" xfId="18343"/>
    <cellStyle name="Normal 15 15 6" xfId="30967"/>
    <cellStyle name="Normal 15 16" xfId="3664"/>
    <cellStyle name="Normal 15 16 2" xfId="8292"/>
    <cellStyle name="Normal 15 16 2 2" xfId="23568"/>
    <cellStyle name="Normal 15 16 2 3" xfId="35911"/>
    <cellStyle name="Normal 15 16 3" xfId="11437"/>
    <cellStyle name="Normal 15 16 3 2" xfId="26663"/>
    <cellStyle name="Normal 15 16 3 3" xfId="38949"/>
    <cellStyle name="Normal 15 16 4" xfId="14151"/>
    <cellStyle name="Normal 15 16 4 2" xfId="29338"/>
    <cellStyle name="Normal 15 16 4 3" xfId="41570"/>
    <cellStyle name="Normal 15 16 5" xfId="19097"/>
    <cellStyle name="Normal 15 16 6" xfId="31675"/>
    <cellStyle name="Normal 15 17" xfId="3009"/>
    <cellStyle name="Normal 15 17 2" xfId="7653"/>
    <cellStyle name="Normal 15 17 2 2" xfId="22930"/>
    <cellStyle name="Normal 15 17 2 3" xfId="35273"/>
    <cellStyle name="Normal 15 17 3" xfId="10804"/>
    <cellStyle name="Normal 15 17 3 2" xfId="26032"/>
    <cellStyle name="Normal 15 17 3 3" xfId="38323"/>
    <cellStyle name="Normal 15 17 4" xfId="13562"/>
    <cellStyle name="Normal 15 17 4 2" xfId="28749"/>
    <cellStyle name="Normal 15 17 4 3" xfId="40982"/>
    <cellStyle name="Normal 15 17 5" xfId="18463"/>
    <cellStyle name="Normal 15 17 6" xfId="31085"/>
    <cellStyle name="Normal 15 18" xfId="3070"/>
    <cellStyle name="Normal 15 18 2" xfId="7713"/>
    <cellStyle name="Normal 15 18 2 2" xfId="22990"/>
    <cellStyle name="Normal 15 18 2 3" xfId="35333"/>
    <cellStyle name="Normal 15 18 3" xfId="10864"/>
    <cellStyle name="Normal 15 18 3 2" xfId="26092"/>
    <cellStyle name="Normal 15 18 3 3" xfId="38383"/>
    <cellStyle name="Normal 15 18 4" xfId="13618"/>
    <cellStyle name="Normal 15 18 4 2" xfId="28805"/>
    <cellStyle name="Normal 15 18 4 3" xfId="41038"/>
    <cellStyle name="Normal 15 18 5" xfId="18522"/>
    <cellStyle name="Normal 15 18 6" xfId="31142"/>
    <cellStyle name="Normal 15 19" xfId="2573"/>
    <cellStyle name="Normal 15 19 2" xfId="7226"/>
    <cellStyle name="Normal 15 19 2 2" xfId="22503"/>
    <cellStyle name="Normal 15 19 2 3" xfId="34847"/>
    <cellStyle name="Normal 15 19 3" xfId="10384"/>
    <cellStyle name="Normal 15 19 3 2" xfId="25614"/>
    <cellStyle name="Normal 15 19 3 3" xfId="37907"/>
    <cellStyle name="Normal 15 19 4" xfId="13170"/>
    <cellStyle name="Normal 15 19 4 2" xfId="28359"/>
    <cellStyle name="Normal 15 19 4 3" xfId="40596"/>
    <cellStyle name="Normal 15 19 5" xfId="18044"/>
    <cellStyle name="Normal 15 19 6" xfId="15949"/>
    <cellStyle name="Normal 15 2" xfId="220"/>
    <cellStyle name="Normal 15 2 10" xfId="1455"/>
    <cellStyle name="Normal 15 2 10 2" xfId="6419"/>
    <cellStyle name="Normal 15 2 10 2 2" xfId="21696"/>
    <cellStyle name="Normal 15 2 10 2 3" xfId="34041"/>
    <cellStyle name="Normal 15 2 10 3" xfId="9435"/>
    <cellStyle name="Normal 15 2 10 3 2" xfId="24703"/>
    <cellStyle name="Normal 15 2 10 3 3" xfId="37033"/>
    <cellStyle name="Normal 15 2 10 4" xfId="9300"/>
    <cellStyle name="Normal 15 2 10 4 2" xfId="24572"/>
    <cellStyle name="Normal 15 2 10 4 3" xfId="36912"/>
    <cellStyle name="Normal 15 2 10 5" xfId="17037"/>
    <cellStyle name="Normal 15 2 10 6" xfId="30521"/>
    <cellStyle name="Normal 15 2 11" xfId="1547"/>
    <cellStyle name="Normal 15 2 11 10" xfId="16766"/>
    <cellStyle name="Normal 15 2 11 2" xfId="2361"/>
    <cellStyle name="Normal 15 2 11 2 2" xfId="6444"/>
    <cellStyle name="Normal 15 2 11 2 2 2" xfId="7020"/>
    <cellStyle name="Normal 15 2 11 2 2 2 2" xfId="21721"/>
    <cellStyle name="Normal 15 2 11 2 2 2 2 2" xfId="22297"/>
    <cellStyle name="Normal 15 2 11 2 2 2 3" xfId="34641"/>
    <cellStyle name="Normal 15 2 11 2 2 3" xfId="34066"/>
    <cellStyle name="Normal 15 2 11 2 3" xfId="10181"/>
    <cellStyle name="Normal 15 2 11 2 4" xfId="12993"/>
    <cellStyle name="Normal 15 2 11 2 5" xfId="17851"/>
    <cellStyle name="Normal 15 2 11 2 5 2" xfId="42567"/>
    <cellStyle name="Normal 15 2 11 2 6" xfId="30391"/>
    <cellStyle name="Normal 15 2 11 3" xfId="4678"/>
    <cellStyle name="Normal 15 2 11 4" xfId="4881"/>
    <cellStyle name="Normal 15 2 11 5" xfId="4748"/>
    <cellStyle name="Normal 15 2 11 6" xfId="4987"/>
    <cellStyle name="Normal 15 2 11 7" xfId="5150"/>
    <cellStyle name="Normal 15 2 11 7 2" xfId="9486"/>
    <cellStyle name="Normal 15 2 11 7 2 2" xfId="20431"/>
    <cellStyle name="Normal 15 2 11 7 2 2 2" xfId="24753"/>
    <cellStyle name="Normal 15 2 11 7 2 3" xfId="37080"/>
    <cellStyle name="Normal 15 2 11 7 3" xfId="32786"/>
    <cellStyle name="Normal 15 2 11 8" xfId="12379"/>
    <cellStyle name="Normal 15 2 11 8 2" xfId="27604"/>
    <cellStyle name="Normal 15 2 11 8 3" xfId="39885"/>
    <cellStyle name="Normal 15 2 11 9" xfId="17104"/>
    <cellStyle name="Normal 15 2 12" xfId="3428"/>
    <cellStyle name="Normal 15 2 13" xfId="2479"/>
    <cellStyle name="Normal 15 2 14" xfId="3929"/>
    <cellStyle name="Normal 15 2 15" xfId="4147"/>
    <cellStyle name="Normal 15 2 16" xfId="4340"/>
    <cellStyle name="Normal 15 2 17" xfId="4492"/>
    <cellStyle name="Normal 15 2 18" xfId="4581"/>
    <cellStyle name="Normal 15 2 19" xfId="1634"/>
    <cellStyle name="Normal 15 2 19 2" xfId="5331"/>
    <cellStyle name="Normal 15 2 19 2 2" xfId="6482"/>
    <cellStyle name="Normal 15 2 19 2 2 2" xfId="20611"/>
    <cellStyle name="Normal 15 2 19 2 2 2 2" xfId="21759"/>
    <cellStyle name="Normal 15 2 19 2 2 3" xfId="34104"/>
    <cellStyle name="Normal 15 2 19 2 3" xfId="32961"/>
    <cellStyle name="Normal 15 2 19 3" xfId="9554"/>
    <cellStyle name="Normal 15 2 19 3 2" xfId="24817"/>
    <cellStyle name="Normal 15 2 19 3 3" xfId="37138"/>
    <cellStyle name="Normal 15 2 19 4" xfId="10172"/>
    <cellStyle name="Normal 15 2 19 4 2" xfId="25408"/>
    <cellStyle name="Normal 15 2 19 4 3" xfId="37705"/>
    <cellStyle name="Normal 15 2 19 5" xfId="17178"/>
    <cellStyle name="Normal 15 2 19 6" xfId="30575"/>
    <cellStyle name="Normal 15 2 2" xfId="624"/>
    <cellStyle name="Normal 15 2 2 10" xfId="1792"/>
    <cellStyle name="Normal 15 2 2 10 2" xfId="6635"/>
    <cellStyle name="Normal 15 2 2 10 2 2" xfId="21912"/>
    <cellStyle name="Normal 15 2 2 10 2 3" xfId="34257"/>
    <cellStyle name="Normal 15 2 2 10 3" xfId="9709"/>
    <cellStyle name="Normal 15 2 2 10 3 2" xfId="24971"/>
    <cellStyle name="Normal 15 2 2 10 3 3" xfId="37289"/>
    <cellStyle name="Normal 15 2 2 10 4" xfId="12608"/>
    <cellStyle name="Normal 15 2 2 10 4 2" xfId="27824"/>
    <cellStyle name="Normal 15 2 2 10 4 3" xfId="40101"/>
    <cellStyle name="Normal 15 2 2 10 5" xfId="17336"/>
    <cellStyle name="Normal 15 2 2 10 6" xfId="15916"/>
    <cellStyle name="Normal 15 2 2 11" xfId="1851"/>
    <cellStyle name="Normal 15 2 2 11 2" xfId="5700"/>
    <cellStyle name="Normal 15 2 2 11 2 2" xfId="6685"/>
    <cellStyle name="Normal 15 2 2 11 2 2 2" xfId="20980"/>
    <cellStyle name="Normal 15 2 2 11 2 2 2 2" xfId="21962"/>
    <cellStyle name="Normal 15 2 2 11 2 2 3" xfId="34307"/>
    <cellStyle name="Normal 15 2 2 11 2 3" xfId="33328"/>
    <cellStyle name="Normal 15 2 2 11 3" xfId="9763"/>
    <cellStyle name="Normal 15 2 2 11 4" xfId="12657"/>
    <cellStyle name="Normal 15 2 2 11 5" xfId="17392"/>
    <cellStyle name="Normal 15 2 2 11 5 2" xfId="42568"/>
    <cellStyle name="Normal 15 2 2 11 6" xfId="30543"/>
    <cellStyle name="Normal 15 2 2 12" xfId="4922"/>
    <cellStyle name="Normal 15 2 2 13" xfId="4923"/>
    <cellStyle name="Normal 15 2 2 14" xfId="4895"/>
    <cellStyle name="Normal 15 2 2 15" xfId="5086"/>
    <cellStyle name="Normal 15 2 2 15 2" xfId="5647"/>
    <cellStyle name="Normal 15 2 2 15 2 2" xfId="20367"/>
    <cellStyle name="Normal 15 2 2 15 2 2 2" xfId="20927"/>
    <cellStyle name="Normal 15 2 2 15 2 3" xfId="33275"/>
    <cellStyle name="Normal 15 2 2 15 3" xfId="32722"/>
    <cellStyle name="Normal 15 2 2 16" xfId="10803"/>
    <cellStyle name="Normal 15 2 2 16 2" xfId="26031"/>
    <cellStyle name="Normal 15 2 2 16 3" xfId="38322"/>
    <cellStyle name="Normal 15 2 2 17" xfId="16390"/>
    <cellStyle name="Normal 15 2 2 17 2" xfId="42569"/>
    <cellStyle name="Normal 15 2 2 18" xfId="16692"/>
    <cellStyle name="Normal 15 2 2 2" xfId="1837"/>
    <cellStyle name="Normal 15 2 2 2 10" xfId="16388"/>
    <cellStyle name="Normal 15 2 2 2 2" xfId="1954"/>
    <cellStyle name="Normal 15 2 2 2 2 2" xfId="6678"/>
    <cellStyle name="Normal 15 2 2 2 2 2 2" xfId="6741"/>
    <cellStyle name="Normal 15 2 2 2 2 2 2 2" xfId="21955"/>
    <cellStyle name="Normal 15 2 2 2 2 2 2 2 2" xfId="22018"/>
    <cellStyle name="Normal 15 2 2 2 2 2 2 3" xfId="34363"/>
    <cellStyle name="Normal 15 2 2 2 2 2 3" xfId="34300"/>
    <cellStyle name="Normal 15 2 2 2 2 2 3 2" xfId="42570"/>
    <cellStyle name="Normal 15 2 2 2 2 3" xfId="9839"/>
    <cellStyle name="Normal 15 2 2 2 2 3 2" xfId="25090"/>
    <cellStyle name="Normal 15 2 2 2 2 3 3" xfId="37402"/>
    <cellStyle name="Normal 15 2 2 2 2 4" xfId="12713"/>
    <cellStyle name="Normal 15 2 2 2 2 4 2" xfId="27918"/>
    <cellStyle name="Normal 15 2 2 2 2 4 3" xfId="40176"/>
    <cellStyle name="Normal 15 2 2 2 2 5" xfId="17485"/>
    <cellStyle name="Normal 15 2 2 2 2 5 2" xfId="42571"/>
    <cellStyle name="Normal 15 2 2 2 2 6" xfId="30667"/>
    <cellStyle name="Normal 15 2 2 2 3" xfId="2259"/>
    <cellStyle name="Normal 15 2 2 2 3 2" xfId="17772"/>
    <cellStyle name="Normal 15 2 2 2 3 3" xfId="30238"/>
    <cellStyle name="Normal 15 2 2 2 4" xfId="4690"/>
    <cellStyle name="Normal 15 2 2 2 4 2" xfId="20052"/>
    <cellStyle name="Normal 15 2 2 2 4 3" xfId="32528"/>
    <cellStyle name="Normal 15 2 2 2 5" xfId="4762"/>
    <cellStyle name="Normal 15 2 2 2 5 2" xfId="20114"/>
    <cellStyle name="Normal 15 2 2 2 5 3" xfId="32567"/>
    <cellStyle name="Normal 15 2 2 2 6" xfId="4754"/>
    <cellStyle name="Normal 15 2 2 2 6 2" xfId="20106"/>
    <cellStyle name="Normal 15 2 2 2 6 3" xfId="32565"/>
    <cellStyle name="Normal 15 2 2 2 7" xfId="5117"/>
    <cellStyle name="Normal 15 2 2 2 7 2" xfId="9752"/>
    <cellStyle name="Normal 15 2 2 2 7 2 2" xfId="20398"/>
    <cellStyle name="Normal 15 2 2 2 7 2 2 2" xfId="25014"/>
    <cellStyle name="Normal 15 2 2 2 7 2 3" xfId="37332"/>
    <cellStyle name="Normal 15 2 2 2 7 3" xfId="32753"/>
    <cellStyle name="Normal 15 2 2 2 8" xfId="12650"/>
    <cellStyle name="Normal 15 2 2 2 9" xfId="17379"/>
    <cellStyle name="Normal 15 2 2 2 9 2" xfId="42572"/>
    <cellStyle name="Normal 15 2 2 3" xfId="2719"/>
    <cellStyle name="Normal 15 2 2 3 2" xfId="7367"/>
    <cellStyle name="Normal 15 2 2 3 2 2" xfId="22644"/>
    <cellStyle name="Normal 15 2 2 3 2 3" xfId="34988"/>
    <cellStyle name="Normal 15 2 2 3 3" xfId="10519"/>
    <cellStyle name="Normal 15 2 2 3 3 2" xfId="25747"/>
    <cellStyle name="Normal 15 2 2 3 3 3" xfId="38038"/>
    <cellStyle name="Normal 15 2 2 3 4" xfId="13294"/>
    <cellStyle name="Normal 15 2 2 3 4 2" xfId="28481"/>
    <cellStyle name="Normal 15 2 2 3 4 3" xfId="40715"/>
    <cellStyle name="Normal 15 2 2 3 5" xfId="18181"/>
    <cellStyle name="Normal 15 2 2 3 6" xfId="30817"/>
    <cellStyle name="Normal 15 2 2 4" xfId="2416"/>
    <cellStyle name="Normal 15 2 2 4 2" xfId="7073"/>
    <cellStyle name="Normal 15 2 2 4 2 2" xfId="22350"/>
    <cellStyle name="Normal 15 2 2 4 2 3" xfId="34694"/>
    <cellStyle name="Normal 15 2 2 4 3" xfId="10234"/>
    <cellStyle name="Normal 15 2 2 4 3 2" xfId="25465"/>
    <cellStyle name="Normal 15 2 2 4 3 3" xfId="37758"/>
    <cellStyle name="Normal 15 2 2 4 4" xfId="13041"/>
    <cellStyle name="Normal 15 2 2 4 4 2" xfId="28230"/>
    <cellStyle name="Normal 15 2 2 4 4 3" xfId="40468"/>
    <cellStyle name="Normal 15 2 2 4 5" xfId="17904"/>
    <cellStyle name="Normal 15 2 2 4 6" xfId="16865"/>
    <cellStyle name="Normal 15 2 2 5" xfId="3366"/>
    <cellStyle name="Normal 15 2 2 5 2" xfId="8001"/>
    <cellStyle name="Normal 15 2 2 5 2 2" xfId="23277"/>
    <cellStyle name="Normal 15 2 2 5 2 3" xfId="35620"/>
    <cellStyle name="Normal 15 2 2 5 3" xfId="11148"/>
    <cellStyle name="Normal 15 2 2 5 3 2" xfId="26374"/>
    <cellStyle name="Normal 15 2 2 5 3 3" xfId="38662"/>
    <cellStyle name="Normal 15 2 2 5 4" xfId="13881"/>
    <cellStyle name="Normal 15 2 2 5 4 2" xfId="29068"/>
    <cellStyle name="Normal 15 2 2 5 4 3" xfId="41301"/>
    <cellStyle name="Normal 15 2 2 5 5" xfId="18805"/>
    <cellStyle name="Normal 15 2 2 5 6" xfId="31405"/>
    <cellStyle name="Normal 15 2 2 6" xfId="3204"/>
    <cellStyle name="Normal 15 2 2 6 2" xfId="7844"/>
    <cellStyle name="Normal 15 2 2 6 2 2" xfId="23120"/>
    <cellStyle name="Normal 15 2 2 6 2 3" xfId="35463"/>
    <cellStyle name="Normal 15 2 2 6 3" xfId="10994"/>
    <cellStyle name="Normal 15 2 2 6 3 2" xfId="26220"/>
    <cellStyle name="Normal 15 2 2 6 3 3" xfId="38508"/>
    <cellStyle name="Normal 15 2 2 6 4" xfId="13735"/>
    <cellStyle name="Normal 15 2 2 6 4 2" xfId="28922"/>
    <cellStyle name="Normal 15 2 2 6 4 3" xfId="41155"/>
    <cellStyle name="Normal 15 2 2 6 5" xfId="18648"/>
    <cellStyle name="Normal 15 2 2 6 6" xfId="31259"/>
    <cellStyle name="Normal 15 2 2 7" xfId="1689"/>
    <cellStyle name="Normal 15 2 2 7 2" xfId="6535"/>
    <cellStyle name="Normal 15 2 2 7 2 2" xfId="21812"/>
    <cellStyle name="Normal 15 2 2 7 2 3" xfId="34157"/>
    <cellStyle name="Normal 15 2 2 7 3" xfId="9608"/>
    <cellStyle name="Normal 15 2 2 7 3 2" xfId="24871"/>
    <cellStyle name="Normal 15 2 2 7 3 3" xfId="37191"/>
    <cellStyle name="Normal 15 2 2 7 4" xfId="9384"/>
    <cellStyle name="Normal 15 2 2 7 4 2" xfId="24654"/>
    <cellStyle name="Normal 15 2 2 7 4 3" xfId="36987"/>
    <cellStyle name="Normal 15 2 2 7 5" xfId="17233"/>
    <cellStyle name="Normal 15 2 2 7 6" xfId="17448"/>
    <cellStyle name="Normal 15 2 2 8" xfId="2527"/>
    <cellStyle name="Normal 15 2 2 8 2" xfId="7180"/>
    <cellStyle name="Normal 15 2 2 8 2 2" xfId="22457"/>
    <cellStyle name="Normal 15 2 2 8 2 3" xfId="34801"/>
    <cellStyle name="Normal 15 2 2 8 3" xfId="10339"/>
    <cellStyle name="Normal 15 2 2 8 3 2" xfId="25569"/>
    <cellStyle name="Normal 15 2 2 8 3 3" xfId="37862"/>
    <cellStyle name="Normal 15 2 2 8 4" xfId="13128"/>
    <cellStyle name="Normal 15 2 2 8 4 2" xfId="28317"/>
    <cellStyle name="Normal 15 2 2 8 4 3" xfId="40554"/>
    <cellStyle name="Normal 15 2 2 8 5" xfId="18000"/>
    <cellStyle name="Normal 15 2 2 8 6" xfId="16321"/>
    <cellStyle name="Normal 15 2 2 9" xfId="1731"/>
    <cellStyle name="Normal 15 2 2 9 2" xfId="6576"/>
    <cellStyle name="Normal 15 2 2 9 2 2" xfId="21853"/>
    <cellStyle name="Normal 15 2 2 9 2 3" xfId="34198"/>
    <cellStyle name="Normal 15 2 2 9 3" xfId="9650"/>
    <cellStyle name="Normal 15 2 2 9 3 2" xfId="24913"/>
    <cellStyle name="Normal 15 2 2 9 3 3" xfId="37233"/>
    <cellStyle name="Normal 15 2 2 9 4" xfId="12552"/>
    <cellStyle name="Normal 15 2 2 9 4 2" xfId="27769"/>
    <cellStyle name="Normal 15 2 2 9 4 3" xfId="40048"/>
    <cellStyle name="Normal 15 2 2 9 5" xfId="17275"/>
    <cellStyle name="Normal 15 2 2 9 6" xfId="16834"/>
    <cellStyle name="Normal 15 2 20" xfId="4779"/>
    <cellStyle name="Normal 15 2 20 2" xfId="20129"/>
    <cellStyle name="Normal 15 2 20 3" xfId="32574"/>
    <cellStyle name="Normal 15 2 21" xfId="1864"/>
    <cellStyle name="Normal 15 2 21 2" xfId="17404"/>
    <cellStyle name="Normal 15 2 21 3" xfId="15914"/>
    <cellStyle name="Normal 15 2 22" xfId="4972"/>
    <cellStyle name="Normal 15 2 22 2" xfId="20277"/>
    <cellStyle name="Normal 15 2 22 3" xfId="32657"/>
    <cellStyle name="Normal 15 2 23" xfId="5048"/>
    <cellStyle name="Normal 15 2 23 2" xfId="5744"/>
    <cellStyle name="Normal 15 2 23 2 2" xfId="20329"/>
    <cellStyle name="Normal 15 2 23 2 2 2" xfId="21024"/>
    <cellStyle name="Normal 15 2 23 2 3" xfId="33372"/>
    <cellStyle name="Normal 15 2 23 3" xfId="32684"/>
    <cellStyle name="Normal 15 2 24" xfId="11494"/>
    <cellStyle name="Normal 15 2 25" xfId="16035"/>
    <cellStyle name="Normal 15 2 25 2" xfId="42573"/>
    <cellStyle name="Normal 15 2 26" xfId="25410"/>
    <cellStyle name="Normal 15 2 3" xfId="984"/>
    <cellStyle name="Normal 15 2 3 2" xfId="6027"/>
    <cellStyle name="Normal 15 2 3 2 2" xfId="21307"/>
    <cellStyle name="Normal 15 2 3 2 3" xfId="33655"/>
    <cellStyle name="Normal 15 2 3 3" xfId="5765"/>
    <cellStyle name="Normal 15 2 3 3 2" xfId="21045"/>
    <cellStyle name="Normal 15 2 3 3 3" xfId="33393"/>
    <cellStyle name="Normal 15 2 3 4" xfId="5239"/>
    <cellStyle name="Normal 15 2 3 4 2" xfId="20520"/>
    <cellStyle name="Normal 15 2 3 4 3" xfId="32872"/>
    <cellStyle name="Normal 15 2 3 5" xfId="16702"/>
    <cellStyle name="Normal 15 2 3 6" xfId="20174"/>
    <cellStyle name="Normal 15 2 4" xfId="1201"/>
    <cellStyle name="Normal 15 2 4 2" xfId="6211"/>
    <cellStyle name="Normal 15 2 4 2 2" xfId="21489"/>
    <cellStyle name="Normal 15 2 4 2 3" xfId="33835"/>
    <cellStyle name="Normal 15 2 4 3" xfId="9298"/>
    <cellStyle name="Normal 15 2 4 3 2" xfId="24570"/>
    <cellStyle name="Normal 15 2 4 3 3" xfId="36910"/>
    <cellStyle name="Normal 15 2 4 4" xfId="5178"/>
    <cellStyle name="Normal 15 2 4 4 2" xfId="20459"/>
    <cellStyle name="Normal 15 2 4 4 3" xfId="32814"/>
    <cellStyle name="Normal 15 2 4 5" xfId="16856"/>
    <cellStyle name="Normal 15 2 4 6" xfId="27862"/>
    <cellStyle name="Normal 15 2 5" xfId="1259"/>
    <cellStyle name="Normal 15 2 5 2" xfId="6258"/>
    <cellStyle name="Normal 15 2 5 2 2" xfId="21536"/>
    <cellStyle name="Normal 15 2 5 2 3" xfId="33882"/>
    <cellStyle name="Normal 15 2 5 3" xfId="9333"/>
    <cellStyle name="Normal 15 2 5 3 2" xfId="24604"/>
    <cellStyle name="Normal 15 2 5 3 3" xfId="36942"/>
    <cellStyle name="Normal 15 2 5 4" xfId="9475"/>
    <cellStyle name="Normal 15 2 5 4 2" xfId="24742"/>
    <cellStyle name="Normal 15 2 5 4 3" xfId="37069"/>
    <cellStyle name="Normal 15 2 5 5" xfId="16898"/>
    <cellStyle name="Normal 15 2 5 6" xfId="20038"/>
    <cellStyle name="Normal 15 2 6" xfId="1307"/>
    <cellStyle name="Normal 15 2 6 2" xfId="6300"/>
    <cellStyle name="Normal 15 2 6 2 2" xfId="21578"/>
    <cellStyle name="Normal 15 2 6 2 3" xfId="33923"/>
    <cellStyle name="Normal 15 2 6 3" xfId="9359"/>
    <cellStyle name="Normal 15 2 6 3 2" xfId="24629"/>
    <cellStyle name="Normal 15 2 6 3 3" xfId="36964"/>
    <cellStyle name="Normal 15 2 6 4" xfId="5650"/>
    <cellStyle name="Normal 15 2 6 4 2" xfId="20930"/>
    <cellStyle name="Normal 15 2 6 4 3" xfId="33278"/>
    <cellStyle name="Normal 15 2 6 5" xfId="16933"/>
    <cellStyle name="Normal 15 2 6 6" xfId="30628"/>
    <cellStyle name="Normal 15 2 7" xfId="1352"/>
    <cellStyle name="Normal 15 2 7 2" xfId="6340"/>
    <cellStyle name="Normal 15 2 7 2 2" xfId="21617"/>
    <cellStyle name="Normal 15 2 7 2 3" xfId="33962"/>
    <cellStyle name="Normal 15 2 7 3" xfId="9380"/>
    <cellStyle name="Normal 15 2 7 3 2" xfId="24650"/>
    <cellStyle name="Normal 15 2 7 3 3" xfId="36983"/>
    <cellStyle name="Normal 15 2 7 4" xfId="9343"/>
    <cellStyle name="Normal 15 2 7 4 2" xfId="24614"/>
    <cellStyle name="Normal 15 2 7 4 3" xfId="36952"/>
    <cellStyle name="Normal 15 2 7 5" xfId="16963"/>
    <cellStyle name="Normal 15 2 7 6" xfId="30410"/>
    <cellStyle name="Normal 15 2 8" xfId="1057"/>
    <cellStyle name="Normal 15 2 8 2" xfId="6092"/>
    <cellStyle name="Normal 15 2 8 2 2" xfId="21371"/>
    <cellStyle name="Normal 15 2 8 2 3" xfId="33719"/>
    <cellStyle name="Normal 15 2 8 3" xfId="9211"/>
    <cellStyle name="Normal 15 2 8 3 2" xfId="24484"/>
    <cellStyle name="Normal 15 2 8 3 3" xfId="36825"/>
    <cellStyle name="Normal 15 2 8 4" xfId="12370"/>
    <cellStyle name="Normal 15 2 8 4 2" xfId="27595"/>
    <cellStyle name="Normal 15 2 8 4 3" xfId="39876"/>
    <cellStyle name="Normal 15 2 8 5" xfId="16756"/>
    <cellStyle name="Normal 15 2 8 6" xfId="16655"/>
    <cellStyle name="Normal 15 2 9" xfId="1434"/>
    <cellStyle name="Normal 15 2 9 2" xfId="6402"/>
    <cellStyle name="Normal 15 2 9 2 2" xfId="21679"/>
    <cellStyle name="Normal 15 2 9 2 3" xfId="34024"/>
    <cellStyle name="Normal 15 2 9 3" xfId="9425"/>
    <cellStyle name="Normal 15 2 9 3 2" xfId="24693"/>
    <cellStyle name="Normal 15 2 9 3 3" xfId="37024"/>
    <cellStyle name="Normal 15 2 9 4" xfId="9374"/>
    <cellStyle name="Normal 15 2 9 4 2" xfId="24644"/>
    <cellStyle name="Normal 15 2 9 4 3" xfId="36978"/>
    <cellStyle name="Normal 15 2 9 5" xfId="17024"/>
    <cellStyle name="Normal 15 2 9 6" xfId="17164"/>
    <cellStyle name="Normal 15 20" xfId="5229"/>
    <cellStyle name="Normal 15 20 2" xfId="20510"/>
    <cellStyle name="Normal 15 20 3" xfId="32862"/>
    <cellStyle name="Normal 15 21" xfId="5237"/>
    <cellStyle name="Normal 15 21 2" xfId="20518"/>
    <cellStyle name="Normal 15 21 3" xfId="32870"/>
    <cellStyle name="Normal 15 22" xfId="12443"/>
    <cellStyle name="Normal 15 22 2" xfId="27666"/>
    <cellStyle name="Normal 15 22 3" xfId="39947"/>
    <cellStyle name="Normal 15 23" xfId="15056"/>
    <cellStyle name="Normal 15 23 2" xfId="42574"/>
    <cellStyle name="Normal 15 24" xfId="15945"/>
    <cellStyle name="Normal 15 25" xfId="30706"/>
    <cellStyle name="Normal 15 3" xfId="724"/>
    <cellStyle name="Normal 15 3 10" xfId="4299"/>
    <cellStyle name="Normal 15 3 10 2" xfId="8908"/>
    <cellStyle name="Normal 15 3 10 2 2" xfId="24182"/>
    <cellStyle name="Normal 15 3 10 2 3" xfId="36524"/>
    <cellStyle name="Normal 15 3 10 3" xfId="12045"/>
    <cellStyle name="Normal 15 3 10 3 2" xfId="27270"/>
    <cellStyle name="Normal 15 3 10 3 3" xfId="39555"/>
    <cellStyle name="Normal 15 3 10 4" xfId="14719"/>
    <cellStyle name="Normal 15 3 10 4 2" xfId="29906"/>
    <cellStyle name="Normal 15 3 10 4 3" xfId="42136"/>
    <cellStyle name="Normal 15 3 10 5" xfId="19700"/>
    <cellStyle name="Normal 15 3 10 6" xfId="32241"/>
    <cellStyle name="Normal 15 3 11" xfId="5795"/>
    <cellStyle name="Normal 15 3 11 2" xfId="21075"/>
    <cellStyle name="Normal 15 3 11 3" xfId="33423"/>
    <cellStyle name="Normal 15 3 12" xfId="5201"/>
    <cellStyle name="Normal 15 3 12 2" xfId="20482"/>
    <cellStyle name="Normal 15 3 12 3" xfId="32837"/>
    <cellStyle name="Normal 15 3 13" xfId="6166"/>
    <cellStyle name="Normal 15 3 13 2" xfId="21444"/>
    <cellStyle name="Normal 15 3 13 3" xfId="33791"/>
    <cellStyle name="Normal 15 3 14" xfId="16477"/>
    <cellStyle name="Normal 15 3 15" xfId="16925"/>
    <cellStyle name="Normal 15 3 2" xfId="2032"/>
    <cellStyle name="Normal 15 3 2 2" xfId="6812"/>
    <cellStyle name="Normal 15 3 2 2 2" xfId="22089"/>
    <cellStyle name="Normal 15 3 2 2 3" xfId="34433"/>
    <cellStyle name="Normal 15 3 2 3" xfId="9913"/>
    <cellStyle name="Normal 15 3 2 3 2" xfId="25158"/>
    <cellStyle name="Normal 15 3 2 3 3" xfId="37464"/>
    <cellStyle name="Normal 15 3 2 4" xfId="12783"/>
    <cellStyle name="Normal 15 3 2 4 2" xfId="27983"/>
    <cellStyle name="Normal 15 3 2 4 3" xfId="40235"/>
    <cellStyle name="Normal 15 3 2 5" xfId="17559"/>
    <cellStyle name="Normal 15 3 2 6" xfId="30509"/>
    <cellStyle name="Normal 15 3 3" xfId="2816"/>
    <cellStyle name="Normal 15 3 3 2" xfId="7463"/>
    <cellStyle name="Normal 15 3 3 2 2" xfId="22740"/>
    <cellStyle name="Normal 15 3 3 2 3" xfId="35084"/>
    <cellStyle name="Normal 15 3 3 3" xfId="10613"/>
    <cellStyle name="Normal 15 3 3 3 2" xfId="25841"/>
    <cellStyle name="Normal 15 3 3 3 3" xfId="38132"/>
    <cellStyle name="Normal 15 3 3 4" xfId="13377"/>
    <cellStyle name="Normal 15 3 3 4 2" xfId="28564"/>
    <cellStyle name="Normal 15 3 3 4 3" xfId="40798"/>
    <cellStyle name="Normal 15 3 3 5" xfId="18272"/>
    <cellStyle name="Normal 15 3 3 6" xfId="30900"/>
    <cellStyle name="Normal 15 3 4" xfId="3108"/>
    <cellStyle name="Normal 15 3 4 2" xfId="7749"/>
    <cellStyle name="Normal 15 3 4 2 2" xfId="23026"/>
    <cellStyle name="Normal 15 3 4 2 3" xfId="35369"/>
    <cellStyle name="Normal 15 3 4 3" xfId="10901"/>
    <cellStyle name="Normal 15 3 4 3 2" xfId="26129"/>
    <cellStyle name="Normal 15 3 4 3 3" xfId="38418"/>
    <cellStyle name="Normal 15 3 4 4" xfId="13650"/>
    <cellStyle name="Normal 15 3 4 4 2" xfId="28837"/>
    <cellStyle name="Normal 15 3 4 4 3" xfId="41070"/>
    <cellStyle name="Normal 15 3 4 5" xfId="18558"/>
    <cellStyle name="Normal 15 3 4 6" xfId="31174"/>
    <cellStyle name="Normal 15 3 5" xfId="2445"/>
    <cellStyle name="Normal 15 3 5 2" xfId="7101"/>
    <cellStyle name="Normal 15 3 5 2 2" xfId="22378"/>
    <cellStyle name="Normal 15 3 5 2 3" xfId="34722"/>
    <cellStyle name="Normal 15 3 5 3" xfId="10262"/>
    <cellStyle name="Normal 15 3 5 3 2" xfId="25493"/>
    <cellStyle name="Normal 15 3 5 3 3" xfId="37786"/>
    <cellStyle name="Normal 15 3 5 4" xfId="13065"/>
    <cellStyle name="Normal 15 3 5 4 2" xfId="28254"/>
    <cellStyle name="Normal 15 3 5 4 3" xfId="40492"/>
    <cellStyle name="Normal 15 3 5 5" xfId="17929"/>
    <cellStyle name="Normal 15 3 5 6" xfId="17095"/>
    <cellStyle name="Normal 15 3 6" xfId="3348"/>
    <cellStyle name="Normal 15 3 6 2" xfId="7984"/>
    <cellStyle name="Normal 15 3 6 2 2" xfId="23260"/>
    <cellStyle name="Normal 15 3 6 2 3" xfId="35603"/>
    <cellStyle name="Normal 15 3 6 3" xfId="11131"/>
    <cellStyle name="Normal 15 3 6 3 2" xfId="26357"/>
    <cellStyle name="Normal 15 3 6 3 3" xfId="38645"/>
    <cellStyle name="Normal 15 3 6 4" xfId="13865"/>
    <cellStyle name="Normal 15 3 6 4 2" xfId="29052"/>
    <cellStyle name="Normal 15 3 6 4 3" xfId="41285"/>
    <cellStyle name="Normal 15 3 6 5" xfId="18788"/>
    <cellStyle name="Normal 15 3 6 6" xfId="31389"/>
    <cellStyle name="Normal 15 3 7" xfId="2462"/>
    <cellStyle name="Normal 15 3 7 2" xfId="7118"/>
    <cellStyle name="Normal 15 3 7 2 2" xfId="22395"/>
    <cellStyle name="Normal 15 3 7 2 3" xfId="34739"/>
    <cellStyle name="Normal 15 3 7 3" xfId="10279"/>
    <cellStyle name="Normal 15 3 7 3 2" xfId="25510"/>
    <cellStyle name="Normal 15 3 7 3 3" xfId="37803"/>
    <cellStyle name="Normal 15 3 7 4" xfId="13082"/>
    <cellStyle name="Normal 15 3 7 4 2" xfId="28271"/>
    <cellStyle name="Normal 15 3 7 4 3" xfId="40509"/>
    <cellStyle name="Normal 15 3 7 5" xfId="17946"/>
    <cellStyle name="Normal 15 3 7 6" xfId="30556"/>
    <cellStyle name="Normal 15 3 8" xfId="3879"/>
    <cellStyle name="Normal 15 3 8 2" xfId="8502"/>
    <cellStyle name="Normal 15 3 8 2 2" xfId="23776"/>
    <cellStyle name="Normal 15 3 8 2 3" xfId="36119"/>
    <cellStyle name="Normal 15 3 8 3" xfId="11644"/>
    <cellStyle name="Normal 15 3 8 3 2" xfId="26869"/>
    <cellStyle name="Normal 15 3 8 3 3" xfId="39155"/>
    <cellStyle name="Normal 15 3 8 4" xfId="14347"/>
    <cellStyle name="Normal 15 3 8 4 2" xfId="29534"/>
    <cellStyle name="Normal 15 3 8 4 3" xfId="41765"/>
    <cellStyle name="Normal 15 3 8 5" xfId="19301"/>
    <cellStyle name="Normal 15 3 8 6" xfId="31870"/>
    <cellStyle name="Normal 15 3 9" xfId="4100"/>
    <cellStyle name="Normal 15 3 9 2" xfId="8713"/>
    <cellStyle name="Normal 15 3 9 2 2" xfId="23987"/>
    <cellStyle name="Normal 15 3 9 2 3" xfId="36330"/>
    <cellStyle name="Normal 15 3 9 3" xfId="11854"/>
    <cellStyle name="Normal 15 3 9 3 2" xfId="27079"/>
    <cellStyle name="Normal 15 3 9 3 3" xfId="39365"/>
    <cellStyle name="Normal 15 3 9 4" xfId="14542"/>
    <cellStyle name="Normal 15 3 9 4 2" xfId="29729"/>
    <cellStyle name="Normal 15 3 9 4 3" xfId="41960"/>
    <cellStyle name="Normal 15 3 9 5" xfId="19512"/>
    <cellStyle name="Normal 15 3 9 6" xfId="32065"/>
    <cellStyle name="Normal 15 4" xfId="703"/>
    <cellStyle name="Normal 15 4 10" xfId="3381"/>
    <cellStyle name="Normal 15 4 10 2" xfId="8015"/>
    <cellStyle name="Normal 15 4 10 2 2" xfId="23291"/>
    <cellStyle name="Normal 15 4 10 2 3" xfId="35634"/>
    <cellStyle name="Normal 15 4 10 3" xfId="11162"/>
    <cellStyle name="Normal 15 4 10 3 2" xfId="26388"/>
    <cellStyle name="Normal 15 4 10 3 3" xfId="38676"/>
    <cellStyle name="Normal 15 4 10 4" xfId="13894"/>
    <cellStyle name="Normal 15 4 10 4 2" xfId="29081"/>
    <cellStyle name="Normal 15 4 10 4 3" xfId="41314"/>
    <cellStyle name="Normal 15 4 10 5" xfId="18820"/>
    <cellStyle name="Normal 15 4 10 6" xfId="31418"/>
    <cellStyle name="Normal 15 4 11" xfId="5774"/>
    <cellStyle name="Normal 15 4 11 2" xfId="21054"/>
    <cellStyle name="Normal 15 4 11 3" xfId="33402"/>
    <cellStyle name="Normal 15 4 12" xfId="6103"/>
    <cellStyle name="Normal 15 4 12 2" xfId="21382"/>
    <cellStyle name="Normal 15 4 12 3" xfId="33730"/>
    <cellStyle name="Normal 15 4 13" xfId="10340"/>
    <cellStyle name="Normal 15 4 13 2" xfId="25570"/>
    <cellStyle name="Normal 15 4 13 3" xfId="37863"/>
    <cellStyle name="Normal 15 4 14" xfId="16458"/>
    <cellStyle name="Normal 15 4 15" xfId="16312"/>
    <cellStyle name="Normal 15 4 2" xfId="2011"/>
    <cellStyle name="Normal 15 4 2 2" xfId="6791"/>
    <cellStyle name="Normal 15 4 2 2 2" xfId="22068"/>
    <cellStyle name="Normal 15 4 2 2 3" xfId="34412"/>
    <cellStyle name="Normal 15 4 2 3" xfId="9892"/>
    <cellStyle name="Normal 15 4 2 3 2" xfId="25137"/>
    <cellStyle name="Normal 15 4 2 3 3" xfId="37445"/>
    <cellStyle name="Normal 15 4 2 4" xfId="12762"/>
    <cellStyle name="Normal 15 4 2 4 2" xfId="27962"/>
    <cellStyle name="Normal 15 4 2 4 3" xfId="40216"/>
    <cellStyle name="Normal 15 4 2 5" xfId="17538"/>
    <cellStyle name="Normal 15 4 2 6" xfId="20184"/>
    <cellStyle name="Normal 15 4 3" xfId="2796"/>
    <cellStyle name="Normal 15 4 3 2" xfId="7443"/>
    <cellStyle name="Normal 15 4 3 2 2" xfId="22720"/>
    <cellStyle name="Normal 15 4 3 2 3" xfId="35064"/>
    <cellStyle name="Normal 15 4 3 3" xfId="10593"/>
    <cellStyle name="Normal 15 4 3 3 2" xfId="25821"/>
    <cellStyle name="Normal 15 4 3 3 3" xfId="38112"/>
    <cellStyle name="Normal 15 4 3 4" xfId="13360"/>
    <cellStyle name="Normal 15 4 3 4 2" xfId="28547"/>
    <cellStyle name="Normal 15 4 3 4 3" xfId="40781"/>
    <cellStyle name="Normal 15 4 3 5" xfId="18253"/>
    <cellStyle name="Normal 15 4 3 6" xfId="30883"/>
    <cellStyle name="Normal 15 4 4" xfId="3187"/>
    <cellStyle name="Normal 15 4 4 2" xfId="7827"/>
    <cellStyle name="Normal 15 4 4 2 2" xfId="23103"/>
    <cellStyle name="Normal 15 4 4 2 3" xfId="35446"/>
    <cellStyle name="Normal 15 4 4 3" xfId="10977"/>
    <cellStyle name="Normal 15 4 4 3 2" xfId="26203"/>
    <cellStyle name="Normal 15 4 4 3 3" xfId="38491"/>
    <cellStyle name="Normal 15 4 4 4" xfId="13718"/>
    <cellStyle name="Normal 15 4 4 4 2" xfId="28905"/>
    <cellStyle name="Normal 15 4 4 4 3" xfId="41138"/>
    <cellStyle name="Normal 15 4 4 5" xfId="18631"/>
    <cellStyle name="Normal 15 4 4 6" xfId="31242"/>
    <cellStyle name="Normal 15 4 5" xfId="2991"/>
    <cellStyle name="Normal 15 4 5 2" xfId="7635"/>
    <cellStyle name="Normal 15 4 5 2 2" xfId="22912"/>
    <cellStyle name="Normal 15 4 5 2 3" xfId="35255"/>
    <cellStyle name="Normal 15 4 5 3" xfId="10787"/>
    <cellStyle name="Normal 15 4 5 3 2" xfId="26015"/>
    <cellStyle name="Normal 15 4 5 3 3" xfId="38306"/>
    <cellStyle name="Normal 15 4 5 4" xfId="13545"/>
    <cellStyle name="Normal 15 4 5 4 2" xfId="28732"/>
    <cellStyle name="Normal 15 4 5 4 3" xfId="40966"/>
    <cellStyle name="Normal 15 4 5 5" xfId="18446"/>
    <cellStyle name="Normal 15 4 5 6" xfId="31069"/>
    <cellStyle name="Normal 15 4 6" xfId="3699"/>
    <cellStyle name="Normal 15 4 6 2" xfId="8326"/>
    <cellStyle name="Normal 15 4 6 2 2" xfId="23601"/>
    <cellStyle name="Normal 15 4 6 2 3" xfId="35944"/>
    <cellStyle name="Normal 15 4 6 3" xfId="11471"/>
    <cellStyle name="Normal 15 4 6 3 2" xfId="26697"/>
    <cellStyle name="Normal 15 4 6 3 3" xfId="38983"/>
    <cellStyle name="Normal 15 4 6 4" xfId="14183"/>
    <cellStyle name="Normal 15 4 6 4 2" xfId="29370"/>
    <cellStyle name="Normal 15 4 6 4 3" xfId="41602"/>
    <cellStyle name="Normal 15 4 6 5" xfId="19131"/>
    <cellStyle name="Normal 15 4 6 6" xfId="31707"/>
    <cellStyle name="Normal 15 4 7" xfId="3570"/>
    <cellStyle name="Normal 15 4 7 2" xfId="8198"/>
    <cellStyle name="Normal 15 4 7 2 2" xfId="23474"/>
    <cellStyle name="Normal 15 4 7 2 3" xfId="35817"/>
    <cellStyle name="Normal 15 4 7 3" xfId="11345"/>
    <cellStyle name="Normal 15 4 7 3 2" xfId="26571"/>
    <cellStyle name="Normal 15 4 7 3 3" xfId="38857"/>
    <cellStyle name="Normal 15 4 7 4" xfId="14061"/>
    <cellStyle name="Normal 15 4 7 4 2" xfId="29248"/>
    <cellStyle name="Normal 15 4 7 4 3" xfId="41480"/>
    <cellStyle name="Normal 15 4 7 5" xfId="19004"/>
    <cellStyle name="Normal 15 4 7 6" xfId="31584"/>
    <cellStyle name="Normal 15 4 8" xfId="2944"/>
    <cellStyle name="Normal 15 4 8 2" xfId="7588"/>
    <cellStyle name="Normal 15 4 8 2 2" xfId="22865"/>
    <cellStyle name="Normal 15 4 8 2 3" xfId="35208"/>
    <cellStyle name="Normal 15 4 8 3" xfId="10740"/>
    <cellStyle name="Normal 15 4 8 3 2" xfId="25968"/>
    <cellStyle name="Normal 15 4 8 3 3" xfId="38259"/>
    <cellStyle name="Normal 15 4 8 4" xfId="13498"/>
    <cellStyle name="Normal 15 4 8 4 2" xfId="28685"/>
    <cellStyle name="Normal 15 4 8 4 3" xfId="40919"/>
    <cellStyle name="Normal 15 4 8 5" xfId="18399"/>
    <cellStyle name="Normal 15 4 8 6" xfId="31022"/>
    <cellStyle name="Normal 15 4 9" xfId="3682"/>
    <cellStyle name="Normal 15 4 9 2" xfId="8309"/>
    <cellStyle name="Normal 15 4 9 2 2" xfId="23584"/>
    <cellStyle name="Normal 15 4 9 2 3" xfId="35927"/>
    <cellStyle name="Normal 15 4 9 3" xfId="11455"/>
    <cellStyle name="Normal 15 4 9 3 2" xfId="26681"/>
    <cellStyle name="Normal 15 4 9 3 3" xfId="38967"/>
    <cellStyle name="Normal 15 4 9 4" xfId="14167"/>
    <cellStyle name="Normal 15 4 9 4 2" xfId="29354"/>
    <cellStyle name="Normal 15 4 9 4 3" xfId="41586"/>
    <cellStyle name="Normal 15 4 9 5" xfId="19114"/>
    <cellStyle name="Normal 15 4 9 6" xfId="31691"/>
    <cellStyle name="Normal 15 5" xfId="763"/>
    <cellStyle name="Normal 15 5 10" xfId="4241"/>
    <cellStyle name="Normal 15 5 10 2" xfId="8852"/>
    <cellStyle name="Normal 15 5 10 2 2" xfId="24126"/>
    <cellStyle name="Normal 15 5 10 2 3" xfId="36469"/>
    <cellStyle name="Normal 15 5 10 3" xfId="11990"/>
    <cellStyle name="Normal 15 5 10 3 2" xfId="27215"/>
    <cellStyle name="Normal 15 5 10 3 3" xfId="39500"/>
    <cellStyle name="Normal 15 5 10 4" xfId="14669"/>
    <cellStyle name="Normal 15 5 10 4 2" xfId="29856"/>
    <cellStyle name="Normal 15 5 10 4 3" xfId="42086"/>
    <cellStyle name="Normal 15 5 10 5" xfId="19647"/>
    <cellStyle name="Normal 15 5 10 6" xfId="32191"/>
    <cellStyle name="Normal 15 5 11" xfId="5832"/>
    <cellStyle name="Normal 15 5 11 2" xfId="21112"/>
    <cellStyle name="Normal 15 5 11 3" xfId="33460"/>
    <cellStyle name="Normal 15 5 12" xfId="6058"/>
    <cellStyle name="Normal 15 5 12 2" xfId="21337"/>
    <cellStyle name="Normal 15 5 12 3" xfId="33685"/>
    <cellStyle name="Normal 15 5 13" xfId="10363"/>
    <cellStyle name="Normal 15 5 13 2" xfId="25593"/>
    <cellStyle name="Normal 15 5 13 3" xfId="37886"/>
    <cellStyle name="Normal 15 5 14" xfId="16514"/>
    <cellStyle name="Normal 15 5 15" xfId="25023"/>
    <cellStyle name="Normal 15 5 2" xfId="2069"/>
    <cellStyle name="Normal 15 5 2 2" xfId="6849"/>
    <cellStyle name="Normal 15 5 2 2 2" xfId="22126"/>
    <cellStyle name="Normal 15 5 2 2 3" xfId="34470"/>
    <cellStyle name="Normal 15 5 2 3" xfId="9950"/>
    <cellStyle name="Normal 15 5 2 3 2" xfId="25194"/>
    <cellStyle name="Normal 15 5 2 3 3" xfId="37499"/>
    <cellStyle name="Normal 15 5 2 4" xfId="12820"/>
    <cellStyle name="Normal 15 5 2 4 2" xfId="28019"/>
    <cellStyle name="Normal 15 5 2 4 3" xfId="40270"/>
    <cellStyle name="Normal 15 5 2 5" xfId="17596"/>
    <cellStyle name="Normal 15 5 2 6" xfId="15983"/>
    <cellStyle name="Normal 15 5 3" xfId="2855"/>
    <cellStyle name="Normal 15 5 3 2" xfId="7500"/>
    <cellStyle name="Normal 15 5 3 2 2" xfId="22777"/>
    <cellStyle name="Normal 15 5 3 2 3" xfId="35121"/>
    <cellStyle name="Normal 15 5 3 3" xfId="10651"/>
    <cellStyle name="Normal 15 5 3 3 2" xfId="25879"/>
    <cellStyle name="Normal 15 5 3 3 3" xfId="38170"/>
    <cellStyle name="Normal 15 5 3 4" xfId="13412"/>
    <cellStyle name="Normal 15 5 3 4 2" xfId="28599"/>
    <cellStyle name="Normal 15 5 3 4 3" xfId="40833"/>
    <cellStyle name="Normal 15 5 3 5" xfId="18311"/>
    <cellStyle name="Normal 15 5 3 6" xfId="30936"/>
    <cellStyle name="Normal 15 5 4" xfId="3154"/>
    <cellStyle name="Normal 15 5 4 2" xfId="7795"/>
    <cellStyle name="Normal 15 5 4 2 2" xfId="23071"/>
    <cellStyle name="Normal 15 5 4 2 3" xfId="35414"/>
    <cellStyle name="Normal 15 5 4 3" xfId="10945"/>
    <cellStyle name="Normal 15 5 4 3 2" xfId="26172"/>
    <cellStyle name="Normal 15 5 4 3 3" xfId="38460"/>
    <cellStyle name="Normal 15 5 4 4" xfId="13689"/>
    <cellStyle name="Normal 15 5 4 4 2" xfId="28876"/>
    <cellStyle name="Normal 15 5 4 4 3" xfId="41109"/>
    <cellStyle name="Normal 15 5 4 5" xfId="18599"/>
    <cellStyle name="Normal 15 5 4 6" xfId="31213"/>
    <cellStyle name="Normal 15 5 5" xfId="3265"/>
    <cellStyle name="Normal 15 5 5 2" xfId="7905"/>
    <cellStyle name="Normal 15 5 5 2 2" xfId="23181"/>
    <cellStyle name="Normal 15 5 5 2 3" xfId="35524"/>
    <cellStyle name="Normal 15 5 5 3" xfId="11053"/>
    <cellStyle name="Normal 15 5 5 3 2" xfId="26279"/>
    <cellStyle name="Normal 15 5 5 3 3" xfId="38567"/>
    <cellStyle name="Normal 15 5 5 4" xfId="13793"/>
    <cellStyle name="Normal 15 5 5 4 2" xfId="28980"/>
    <cellStyle name="Normal 15 5 5 4 3" xfId="41213"/>
    <cellStyle name="Normal 15 5 5 5" xfId="18707"/>
    <cellStyle name="Normal 15 5 5 6" xfId="31317"/>
    <cellStyle name="Normal 15 5 6" xfId="3217"/>
    <cellStyle name="Normal 15 5 6 2" xfId="7857"/>
    <cellStyle name="Normal 15 5 6 2 2" xfId="23133"/>
    <cellStyle name="Normal 15 5 6 2 3" xfId="35476"/>
    <cellStyle name="Normal 15 5 6 3" xfId="11006"/>
    <cellStyle name="Normal 15 5 6 3 2" xfId="26232"/>
    <cellStyle name="Normal 15 5 6 3 3" xfId="38520"/>
    <cellStyle name="Normal 15 5 6 4" xfId="13747"/>
    <cellStyle name="Normal 15 5 6 4 2" xfId="28934"/>
    <cellStyle name="Normal 15 5 6 4 3" xfId="41167"/>
    <cellStyle name="Normal 15 5 6 5" xfId="18660"/>
    <cellStyle name="Normal 15 5 6 6" xfId="31271"/>
    <cellStyle name="Normal 15 5 7" xfId="2925"/>
    <cellStyle name="Normal 15 5 7 2" xfId="7570"/>
    <cellStyle name="Normal 15 5 7 2 2" xfId="22847"/>
    <cellStyle name="Normal 15 5 7 2 3" xfId="35190"/>
    <cellStyle name="Normal 15 5 7 3" xfId="10721"/>
    <cellStyle name="Normal 15 5 7 3 2" xfId="25949"/>
    <cellStyle name="Normal 15 5 7 3 3" xfId="38240"/>
    <cellStyle name="Normal 15 5 7 4" xfId="13480"/>
    <cellStyle name="Normal 15 5 7 4 2" xfId="28667"/>
    <cellStyle name="Normal 15 5 7 4 3" xfId="40901"/>
    <cellStyle name="Normal 15 5 7 5" xfId="18380"/>
    <cellStyle name="Normal 15 5 7 6" xfId="31004"/>
    <cellStyle name="Normal 15 5 8" xfId="3803"/>
    <cellStyle name="Normal 15 5 8 2" xfId="8429"/>
    <cellStyle name="Normal 15 5 8 2 2" xfId="23703"/>
    <cellStyle name="Normal 15 5 8 2 3" xfId="36046"/>
    <cellStyle name="Normal 15 5 8 3" xfId="11571"/>
    <cellStyle name="Normal 15 5 8 3 2" xfId="26796"/>
    <cellStyle name="Normal 15 5 8 3 3" xfId="39082"/>
    <cellStyle name="Normal 15 5 8 4" xfId="14281"/>
    <cellStyle name="Normal 15 5 8 4 2" xfId="29468"/>
    <cellStyle name="Normal 15 5 8 4 3" xfId="41699"/>
    <cellStyle name="Normal 15 5 8 5" xfId="19232"/>
    <cellStyle name="Normal 15 5 8 6" xfId="31804"/>
    <cellStyle name="Normal 15 5 9" xfId="4036"/>
    <cellStyle name="Normal 15 5 9 2" xfId="8653"/>
    <cellStyle name="Normal 15 5 9 2 2" xfId="23927"/>
    <cellStyle name="Normal 15 5 9 2 3" xfId="36270"/>
    <cellStyle name="Normal 15 5 9 3" xfId="11794"/>
    <cellStyle name="Normal 15 5 9 3 2" xfId="27019"/>
    <cellStyle name="Normal 15 5 9 3 3" xfId="39305"/>
    <cellStyle name="Normal 15 5 9 4" xfId="14487"/>
    <cellStyle name="Normal 15 5 9 4 2" xfId="29674"/>
    <cellStyle name="Normal 15 5 9 4 3" xfId="41905"/>
    <cellStyle name="Normal 15 5 9 5" xfId="19453"/>
    <cellStyle name="Normal 15 5 9 6" xfId="32010"/>
    <cellStyle name="Normal 15 6" xfId="769"/>
    <cellStyle name="Normal 15 6 10" xfId="4580"/>
    <cellStyle name="Normal 15 6 10 2" xfId="9184"/>
    <cellStyle name="Normal 15 6 10 2 2" xfId="24458"/>
    <cellStyle name="Normal 15 6 10 2 3" xfId="36800"/>
    <cellStyle name="Normal 15 6 10 3" xfId="12308"/>
    <cellStyle name="Normal 15 6 10 3 2" xfId="27533"/>
    <cellStyle name="Normal 15 6 10 3 3" xfId="39817"/>
    <cellStyle name="Normal 15 6 10 4" xfId="14966"/>
    <cellStyle name="Normal 15 6 10 4 2" xfId="30153"/>
    <cellStyle name="Normal 15 6 10 4 3" xfId="42383"/>
    <cellStyle name="Normal 15 6 10 5" xfId="19972"/>
    <cellStyle name="Normal 15 6 10 6" xfId="32487"/>
    <cellStyle name="Normal 15 6 11" xfId="5838"/>
    <cellStyle name="Normal 15 6 11 2" xfId="21118"/>
    <cellStyle name="Normal 15 6 11 3" xfId="33466"/>
    <cellStyle name="Normal 15 6 12" xfId="5637"/>
    <cellStyle name="Normal 15 6 12 2" xfId="20917"/>
    <cellStyle name="Normal 15 6 12 3" xfId="33265"/>
    <cellStyle name="Normal 15 6 13" xfId="10530"/>
    <cellStyle name="Normal 15 6 13 2" xfId="25758"/>
    <cellStyle name="Normal 15 6 13 3" xfId="38049"/>
    <cellStyle name="Normal 15 6 14" xfId="16520"/>
    <cellStyle name="Normal 15 6 15" xfId="17959"/>
    <cellStyle name="Normal 15 6 2" xfId="2075"/>
    <cellStyle name="Normal 15 6 2 2" xfId="6855"/>
    <cellStyle name="Normal 15 6 2 2 2" xfId="22132"/>
    <cellStyle name="Normal 15 6 2 2 3" xfId="34476"/>
    <cellStyle name="Normal 15 6 2 3" xfId="9956"/>
    <cellStyle name="Normal 15 6 2 3 2" xfId="25200"/>
    <cellStyle name="Normal 15 6 2 3 3" xfId="37505"/>
    <cellStyle name="Normal 15 6 2 4" xfId="12826"/>
    <cellStyle name="Normal 15 6 2 4 2" xfId="28025"/>
    <cellStyle name="Normal 15 6 2 4 3" xfId="40276"/>
    <cellStyle name="Normal 15 6 2 5" xfId="17602"/>
    <cellStyle name="Normal 15 6 2 6" xfId="30342"/>
    <cellStyle name="Normal 15 6 3" xfId="2861"/>
    <cellStyle name="Normal 15 6 3 2" xfId="7506"/>
    <cellStyle name="Normal 15 6 3 2 2" xfId="22783"/>
    <cellStyle name="Normal 15 6 3 2 3" xfId="35127"/>
    <cellStyle name="Normal 15 6 3 3" xfId="10657"/>
    <cellStyle name="Normal 15 6 3 3 2" xfId="25885"/>
    <cellStyle name="Normal 15 6 3 3 3" xfId="38176"/>
    <cellStyle name="Normal 15 6 3 4" xfId="13418"/>
    <cellStyle name="Normal 15 6 3 4 2" xfId="28605"/>
    <cellStyle name="Normal 15 6 3 4 3" xfId="40839"/>
    <cellStyle name="Normal 15 6 3 5" xfId="18317"/>
    <cellStyle name="Normal 15 6 3 6" xfId="30942"/>
    <cellStyle name="Normal 15 6 4" xfId="3426"/>
    <cellStyle name="Normal 15 6 4 2" xfId="8059"/>
    <cellStyle name="Normal 15 6 4 2 2" xfId="23335"/>
    <cellStyle name="Normal 15 6 4 2 3" xfId="35678"/>
    <cellStyle name="Normal 15 6 4 3" xfId="11205"/>
    <cellStyle name="Normal 15 6 4 3 2" xfId="26431"/>
    <cellStyle name="Normal 15 6 4 3 3" xfId="38719"/>
    <cellStyle name="Normal 15 6 4 4" xfId="13935"/>
    <cellStyle name="Normal 15 6 4 4 2" xfId="29122"/>
    <cellStyle name="Normal 15 6 4 4 3" xfId="41355"/>
    <cellStyle name="Normal 15 6 4 5" xfId="18864"/>
    <cellStyle name="Normal 15 6 4 6" xfId="31459"/>
    <cellStyle name="Normal 15 6 5" xfId="3153"/>
    <cellStyle name="Normal 15 6 5 2" xfId="7794"/>
    <cellStyle name="Normal 15 6 5 2 2" xfId="23070"/>
    <cellStyle name="Normal 15 6 5 2 3" xfId="35413"/>
    <cellStyle name="Normal 15 6 5 3" xfId="10944"/>
    <cellStyle name="Normal 15 6 5 3 2" xfId="26171"/>
    <cellStyle name="Normal 15 6 5 3 3" xfId="38459"/>
    <cellStyle name="Normal 15 6 5 4" xfId="13688"/>
    <cellStyle name="Normal 15 6 5 4 2" xfId="28875"/>
    <cellStyle name="Normal 15 6 5 4 3" xfId="41108"/>
    <cellStyle name="Normal 15 6 5 5" xfId="18598"/>
    <cellStyle name="Normal 15 6 5 6" xfId="31212"/>
    <cellStyle name="Normal 15 6 6" xfId="3928"/>
    <cellStyle name="Normal 15 6 6 2" xfId="8550"/>
    <cellStyle name="Normal 15 6 6 2 2" xfId="23824"/>
    <cellStyle name="Normal 15 6 6 2 3" xfId="36167"/>
    <cellStyle name="Normal 15 6 6 3" xfId="11692"/>
    <cellStyle name="Normal 15 6 6 3 2" xfId="26917"/>
    <cellStyle name="Normal 15 6 6 3 3" xfId="39203"/>
    <cellStyle name="Normal 15 6 6 4" xfId="14392"/>
    <cellStyle name="Normal 15 6 6 4 2" xfId="29579"/>
    <cellStyle name="Normal 15 6 6 4 3" xfId="41810"/>
    <cellStyle name="Normal 15 6 6 5" xfId="19350"/>
    <cellStyle name="Normal 15 6 6 6" xfId="31915"/>
    <cellStyle name="Normal 15 6 7" xfId="4146"/>
    <cellStyle name="Normal 15 6 7 2" xfId="8759"/>
    <cellStyle name="Normal 15 6 7 2 2" xfId="24033"/>
    <cellStyle name="Normal 15 6 7 2 3" xfId="36376"/>
    <cellStyle name="Normal 15 6 7 3" xfId="11899"/>
    <cellStyle name="Normal 15 6 7 3 2" xfId="27124"/>
    <cellStyle name="Normal 15 6 7 3 3" xfId="39410"/>
    <cellStyle name="Normal 15 6 7 4" xfId="14584"/>
    <cellStyle name="Normal 15 6 7 4 2" xfId="29771"/>
    <cellStyle name="Normal 15 6 7 4 3" xfId="42002"/>
    <cellStyle name="Normal 15 6 7 5" xfId="19557"/>
    <cellStyle name="Normal 15 6 7 6" xfId="32107"/>
    <cellStyle name="Normal 15 6 8" xfId="4339"/>
    <cellStyle name="Normal 15 6 8 2" xfId="8947"/>
    <cellStyle name="Normal 15 6 8 2 2" xfId="24221"/>
    <cellStyle name="Normal 15 6 8 2 3" xfId="36563"/>
    <cellStyle name="Normal 15 6 8 3" xfId="12084"/>
    <cellStyle name="Normal 15 6 8 3 2" xfId="27309"/>
    <cellStyle name="Normal 15 6 8 3 3" xfId="39594"/>
    <cellStyle name="Normal 15 6 8 4" xfId="14756"/>
    <cellStyle name="Normal 15 6 8 4 2" xfId="29943"/>
    <cellStyle name="Normal 15 6 8 4 3" xfId="42173"/>
    <cellStyle name="Normal 15 6 8 5" xfId="19740"/>
    <cellStyle name="Normal 15 6 8 6" xfId="32278"/>
    <cellStyle name="Normal 15 6 9" xfId="4491"/>
    <cellStyle name="Normal 15 6 9 2" xfId="9097"/>
    <cellStyle name="Normal 15 6 9 2 2" xfId="24371"/>
    <cellStyle name="Normal 15 6 9 2 3" xfId="36713"/>
    <cellStyle name="Normal 15 6 9 3" xfId="12225"/>
    <cellStyle name="Normal 15 6 9 3 2" xfId="27450"/>
    <cellStyle name="Normal 15 6 9 3 3" xfId="39734"/>
    <cellStyle name="Normal 15 6 9 4" xfId="14890"/>
    <cellStyle name="Normal 15 6 9 4 2" xfId="30077"/>
    <cellStyle name="Normal 15 6 9 4 3" xfId="42307"/>
    <cellStyle name="Normal 15 6 9 5" xfId="19885"/>
    <cellStyle name="Normal 15 6 9 6" xfId="32411"/>
    <cellStyle name="Normal 15 7" xfId="656"/>
    <cellStyle name="Normal 15 7 10" xfId="4420"/>
    <cellStyle name="Normal 15 7 10 2" xfId="9027"/>
    <cellStyle name="Normal 15 7 10 2 2" xfId="24301"/>
    <cellStyle name="Normal 15 7 10 2 3" xfId="36643"/>
    <cellStyle name="Normal 15 7 10 3" xfId="12158"/>
    <cellStyle name="Normal 15 7 10 3 2" xfId="27383"/>
    <cellStyle name="Normal 15 7 10 3 3" xfId="39667"/>
    <cellStyle name="Normal 15 7 10 4" xfId="14827"/>
    <cellStyle name="Normal 15 7 10 4 2" xfId="30014"/>
    <cellStyle name="Normal 15 7 10 4 3" xfId="42244"/>
    <cellStyle name="Normal 15 7 10 5" xfId="19816"/>
    <cellStyle name="Normal 15 7 10 6" xfId="32348"/>
    <cellStyle name="Normal 15 7 11" xfId="5732"/>
    <cellStyle name="Normal 15 7 11 2" xfId="21012"/>
    <cellStyle name="Normal 15 7 11 3" xfId="33360"/>
    <cellStyle name="Normal 15 7 12" xfId="6006"/>
    <cellStyle name="Normal 15 7 12 2" xfId="21286"/>
    <cellStyle name="Normal 15 7 12 3" xfId="33634"/>
    <cellStyle name="Normal 15 7 13" xfId="9468"/>
    <cellStyle name="Normal 15 7 13 2" xfId="24735"/>
    <cellStyle name="Normal 15 7 13 3" xfId="37063"/>
    <cellStyle name="Normal 15 7 14" xfId="16421"/>
    <cellStyle name="Normal 15 7 15" xfId="20109"/>
    <cellStyle name="Normal 15 7 2" xfId="1985"/>
    <cellStyle name="Normal 15 7 2 2" xfId="6771"/>
    <cellStyle name="Normal 15 7 2 2 2" xfId="22048"/>
    <cellStyle name="Normal 15 7 2 2 3" xfId="34393"/>
    <cellStyle name="Normal 15 7 2 3" xfId="9869"/>
    <cellStyle name="Normal 15 7 2 3 2" xfId="25117"/>
    <cellStyle name="Normal 15 7 2 3 3" xfId="37426"/>
    <cellStyle name="Normal 15 7 2 4" xfId="12743"/>
    <cellStyle name="Normal 15 7 2 4 2" xfId="27946"/>
    <cellStyle name="Normal 15 7 2 4 3" xfId="40200"/>
    <cellStyle name="Normal 15 7 2 5" xfId="17516"/>
    <cellStyle name="Normal 15 7 2 6" xfId="16852"/>
    <cellStyle name="Normal 15 7 3" xfId="2751"/>
    <cellStyle name="Normal 15 7 3 2" xfId="7399"/>
    <cellStyle name="Normal 15 7 3 2 2" xfId="22676"/>
    <cellStyle name="Normal 15 7 3 2 3" xfId="35020"/>
    <cellStyle name="Normal 15 7 3 3" xfId="10550"/>
    <cellStyle name="Normal 15 7 3 3 2" xfId="25778"/>
    <cellStyle name="Normal 15 7 3 3 3" xfId="38069"/>
    <cellStyle name="Normal 15 7 3 4" xfId="13320"/>
    <cellStyle name="Normal 15 7 3 4 2" xfId="28507"/>
    <cellStyle name="Normal 15 7 3 4 3" xfId="40741"/>
    <cellStyle name="Normal 15 7 3 5" xfId="18211"/>
    <cellStyle name="Normal 15 7 3 6" xfId="30843"/>
    <cellStyle name="Normal 15 7 4" xfId="2386"/>
    <cellStyle name="Normal 15 7 4 2" xfId="7045"/>
    <cellStyle name="Normal 15 7 4 2 2" xfId="22322"/>
    <cellStyle name="Normal 15 7 4 2 3" xfId="34666"/>
    <cellStyle name="Normal 15 7 4 3" xfId="10205"/>
    <cellStyle name="Normal 15 7 4 3 2" xfId="25436"/>
    <cellStyle name="Normal 15 7 4 3 3" xfId="37729"/>
    <cellStyle name="Normal 15 7 4 4" xfId="13017"/>
    <cellStyle name="Normal 15 7 4 4 2" xfId="28206"/>
    <cellStyle name="Normal 15 7 4 4 3" xfId="40444"/>
    <cellStyle name="Normal 15 7 4 5" xfId="17875"/>
    <cellStyle name="Normal 15 7 4 6" xfId="30659"/>
    <cellStyle name="Normal 15 7 5" xfId="3521"/>
    <cellStyle name="Normal 15 7 5 2" xfId="8151"/>
    <cellStyle name="Normal 15 7 5 2 2" xfId="23427"/>
    <cellStyle name="Normal 15 7 5 2 3" xfId="35770"/>
    <cellStyle name="Normal 15 7 5 3" xfId="11296"/>
    <cellStyle name="Normal 15 7 5 3 2" xfId="26522"/>
    <cellStyle name="Normal 15 7 5 3 3" xfId="38809"/>
    <cellStyle name="Normal 15 7 5 4" xfId="14018"/>
    <cellStyle name="Normal 15 7 5 4 2" xfId="29205"/>
    <cellStyle name="Normal 15 7 5 4 3" xfId="41437"/>
    <cellStyle name="Normal 15 7 5 5" xfId="18958"/>
    <cellStyle name="Normal 15 7 5 6" xfId="31541"/>
    <cellStyle name="Normal 15 7 6" xfId="2413"/>
    <cellStyle name="Normal 15 7 6 2" xfId="7070"/>
    <cellStyle name="Normal 15 7 6 2 2" xfId="22347"/>
    <cellStyle name="Normal 15 7 6 2 3" xfId="34691"/>
    <cellStyle name="Normal 15 7 6 3" xfId="10231"/>
    <cellStyle name="Normal 15 7 6 3 2" xfId="25462"/>
    <cellStyle name="Normal 15 7 6 3 3" xfId="37755"/>
    <cellStyle name="Normal 15 7 6 4" xfId="13039"/>
    <cellStyle name="Normal 15 7 6 4 2" xfId="28228"/>
    <cellStyle name="Normal 15 7 6 4 3" xfId="40466"/>
    <cellStyle name="Normal 15 7 6 5" xfId="17901"/>
    <cellStyle name="Normal 15 7 6 6" xfId="16997"/>
    <cellStyle name="Normal 15 7 7" xfId="3806"/>
    <cellStyle name="Normal 15 7 7 2" xfId="8432"/>
    <cellStyle name="Normal 15 7 7 2 2" xfId="23706"/>
    <cellStyle name="Normal 15 7 7 2 3" xfId="36049"/>
    <cellStyle name="Normal 15 7 7 3" xfId="11574"/>
    <cellStyle name="Normal 15 7 7 3 2" xfId="26799"/>
    <cellStyle name="Normal 15 7 7 3 3" xfId="39085"/>
    <cellStyle name="Normal 15 7 7 4" xfId="14283"/>
    <cellStyle name="Normal 15 7 7 4 2" xfId="29470"/>
    <cellStyle name="Normal 15 7 7 4 3" xfId="41701"/>
    <cellStyle name="Normal 15 7 7 5" xfId="19234"/>
    <cellStyle name="Normal 15 7 7 6" xfId="31806"/>
    <cellStyle name="Normal 15 7 8" xfId="4039"/>
    <cellStyle name="Normal 15 7 8 2" xfId="8656"/>
    <cellStyle name="Normal 15 7 8 2 2" xfId="23930"/>
    <cellStyle name="Normal 15 7 8 2 3" xfId="36273"/>
    <cellStyle name="Normal 15 7 8 3" xfId="11796"/>
    <cellStyle name="Normal 15 7 8 3 2" xfId="27021"/>
    <cellStyle name="Normal 15 7 8 3 3" xfId="39307"/>
    <cellStyle name="Normal 15 7 8 4" xfId="14489"/>
    <cellStyle name="Normal 15 7 8 4 2" xfId="29676"/>
    <cellStyle name="Normal 15 7 8 4 3" xfId="41907"/>
    <cellStyle name="Normal 15 7 8 5" xfId="19456"/>
    <cellStyle name="Normal 15 7 8 6" xfId="32012"/>
    <cellStyle name="Normal 15 7 9" xfId="4244"/>
    <cellStyle name="Normal 15 7 9 2" xfId="8855"/>
    <cellStyle name="Normal 15 7 9 2 2" xfId="24129"/>
    <cellStyle name="Normal 15 7 9 2 3" xfId="36472"/>
    <cellStyle name="Normal 15 7 9 3" xfId="11992"/>
    <cellStyle name="Normal 15 7 9 3 2" xfId="27217"/>
    <cellStyle name="Normal 15 7 9 3 3" xfId="39502"/>
    <cellStyle name="Normal 15 7 9 4" xfId="14671"/>
    <cellStyle name="Normal 15 7 9 4 2" xfId="29858"/>
    <cellStyle name="Normal 15 7 9 4 3" xfId="42088"/>
    <cellStyle name="Normal 15 7 9 5" xfId="19650"/>
    <cellStyle name="Normal 15 7 9 6" xfId="32193"/>
    <cellStyle name="Normal 15 8" xfId="735"/>
    <cellStyle name="Normal 15 8 10" xfId="4537"/>
    <cellStyle name="Normal 15 8 10 2" xfId="9143"/>
    <cellStyle name="Normal 15 8 10 2 2" xfId="24417"/>
    <cellStyle name="Normal 15 8 10 2 3" xfId="36759"/>
    <cellStyle name="Normal 15 8 10 3" xfId="12268"/>
    <cellStyle name="Normal 15 8 10 3 2" xfId="27493"/>
    <cellStyle name="Normal 15 8 10 3 3" xfId="39777"/>
    <cellStyle name="Normal 15 8 10 4" xfId="14931"/>
    <cellStyle name="Normal 15 8 10 4 2" xfId="30118"/>
    <cellStyle name="Normal 15 8 10 4 3" xfId="42348"/>
    <cellStyle name="Normal 15 8 10 5" xfId="19931"/>
    <cellStyle name="Normal 15 8 10 6" xfId="32452"/>
    <cellStyle name="Normal 15 8 11" xfId="5805"/>
    <cellStyle name="Normal 15 8 11 2" xfId="21085"/>
    <cellStyle name="Normal 15 8 11 3" xfId="33433"/>
    <cellStyle name="Normal 15 8 12" xfId="5274"/>
    <cellStyle name="Normal 15 8 12 2" xfId="20554"/>
    <cellStyle name="Normal 15 8 12 3" xfId="32906"/>
    <cellStyle name="Normal 15 8 13" xfId="11268"/>
    <cellStyle name="Normal 15 8 13 2" xfId="26494"/>
    <cellStyle name="Normal 15 8 13 3" xfId="38782"/>
    <cellStyle name="Normal 15 8 14" xfId="16487"/>
    <cellStyle name="Normal 15 8 15" xfId="30284"/>
    <cellStyle name="Normal 15 8 2" xfId="2041"/>
    <cellStyle name="Normal 15 8 2 2" xfId="6821"/>
    <cellStyle name="Normal 15 8 2 2 2" xfId="22098"/>
    <cellStyle name="Normal 15 8 2 2 3" xfId="34442"/>
    <cellStyle name="Normal 15 8 2 3" xfId="9922"/>
    <cellStyle name="Normal 15 8 2 3 2" xfId="25166"/>
    <cellStyle name="Normal 15 8 2 3 3" xfId="37472"/>
    <cellStyle name="Normal 15 8 2 4" xfId="12792"/>
    <cellStyle name="Normal 15 8 2 4 2" xfId="27991"/>
    <cellStyle name="Normal 15 8 2 4 3" xfId="40243"/>
    <cellStyle name="Normal 15 8 2 5" xfId="17568"/>
    <cellStyle name="Normal 15 8 2 6" xfId="30296"/>
    <cellStyle name="Normal 15 8 3" xfId="2827"/>
    <cellStyle name="Normal 15 8 3 2" xfId="7474"/>
    <cellStyle name="Normal 15 8 3 2 2" xfId="22751"/>
    <cellStyle name="Normal 15 8 3 2 3" xfId="35095"/>
    <cellStyle name="Normal 15 8 3 3" xfId="10624"/>
    <cellStyle name="Normal 15 8 3 3 2" xfId="25852"/>
    <cellStyle name="Normal 15 8 3 3 3" xfId="38143"/>
    <cellStyle name="Normal 15 8 3 4" xfId="13387"/>
    <cellStyle name="Normal 15 8 3 4 2" xfId="28574"/>
    <cellStyle name="Normal 15 8 3 4 3" xfId="40808"/>
    <cellStyle name="Normal 15 8 3 5" xfId="18283"/>
    <cellStyle name="Normal 15 8 3 6" xfId="30911"/>
    <cellStyle name="Normal 15 8 4" xfId="3291"/>
    <cellStyle name="Normal 15 8 4 2" xfId="7930"/>
    <cellStyle name="Normal 15 8 4 2 2" xfId="23206"/>
    <cellStyle name="Normal 15 8 4 2 3" xfId="35549"/>
    <cellStyle name="Normal 15 8 4 3" xfId="11079"/>
    <cellStyle name="Normal 15 8 4 3 2" xfId="26305"/>
    <cellStyle name="Normal 15 8 4 3 3" xfId="38593"/>
    <cellStyle name="Normal 15 8 4 4" xfId="13817"/>
    <cellStyle name="Normal 15 8 4 4 2" xfId="29004"/>
    <cellStyle name="Normal 15 8 4 4 3" xfId="41237"/>
    <cellStyle name="Normal 15 8 4 5" xfId="18732"/>
    <cellStyle name="Normal 15 8 4 6" xfId="31341"/>
    <cellStyle name="Normal 15 8 5" xfId="2434"/>
    <cellStyle name="Normal 15 8 5 2" xfId="7091"/>
    <cellStyle name="Normal 15 8 5 2 2" xfId="22368"/>
    <cellStyle name="Normal 15 8 5 2 3" xfId="34712"/>
    <cellStyle name="Normal 15 8 5 3" xfId="10251"/>
    <cellStyle name="Normal 15 8 5 3 2" xfId="25482"/>
    <cellStyle name="Normal 15 8 5 3 3" xfId="37775"/>
    <cellStyle name="Normal 15 8 5 4" xfId="13056"/>
    <cellStyle name="Normal 15 8 5 4 2" xfId="28245"/>
    <cellStyle name="Normal 15 8 5 4 3" xfId="40483"/>
    <cellStyle name="Normal 15 8 5 5" xfId="17920"/>
    <cellStyle name="Normal 15 8 5 6" xfId="30363"/>
    <cellStyle name="Normal 15 8 6" xfId="3800"/>
    <cellStyle name="Normal 15 8 6 2" xfId="8426"/>
    <cellStyle name="Normal 15 8 6 2 2" xfId="23700"/>
    <cellStyle name="Normal 15 8 6 2 3" xfId="36043"/>
    <cellStyle name="Normal 15 8 6 3" xfId="11568"/>
    <cellStyle name="Normal 15 8 6 3 2" xfId="26793"/>
    <cellStyle name="Normal 15 8 6 3 3" xfId="39079"/>
    <cellStyle name="Normal 15 8 6 4" xfId="14278"/>
    <cellStyle name="Normal 15 8 6 4 2" xfId="29465"/>
    <cellStyle name="Normal 15 8 6 4 3" xfId="41696"/>
    <cellStyle name="Normal 15 8 6 5" xfId="19229"/>
    <cellStyle name="Normal 15 8 6 6" xfId="31801"/>
    <cellStyle name="Normal 15 8 7" xfId="4033"/>
    <cellStyle name="Normal 15 8 7 2" xfId="8650"/>
    <cellStyle name="Normal 15 8 7 2 2" xfId="23924"/>
    <cellStyle name="Normal 15 8 7 2 3" xfId="36267"/>
    <cellStyle name="Normal 15 8 7 3" xfId="11791"/>
    <cellStyle name="Normal 15 8 7 3 2" xfId="27016"/>
    <cellStyle name="Normal 15 8 7 3 3" xfId="39302"/>
    <cellStyle name="Normal 15 8 7 4" xfId="14484"/>
    <cellStyle name="Normal 15 8 7 4 2" xfId="29671"/>
    <cellStyle name="Normal 15 8 7 4 3" xfId="41902"/>
    <cellStyle name="Normal 15 8 7 5" xfId="19450"/>
    <cellStyle name="Normal 15 8 7 6" xfId="32007"/>
    <cellStyle name="Normal 15 8 8" xfId="4238"/>
    <cellStyle name="Normal 15 8 8 2" xfId="8849"/>
    <cellStyle name="Normal 15 8 8 2 2" xfId="24123"/>
    <cellStyle name="Normal 15 8 8 2 3" xfId="36466"/>
    <cellStyle name="Normal 15 8 8 3" xfId="11987"/>
    <cellStyle name="Normal 15 8 8 3 2" xfId="27212"/>
    <cellStyle name="Normal 15 8 8 3 3" xfId="39497"/>
    <cellStyle name="Normal 15 8 8 4" xfId="14666"/>
    <cellStyle name="Normal 15 8 8 4 2" xfId="29853"/>
    <cellStyle name="Normal 15 8 8 4 3" xfId="42083"/>
    <cellStyle name="Normal 15 8 8 5" xfId="19644"/>
    <cellStyle name="Normal 15 8 8 6" xfId="32188"/>
    <cellStyle name="Normal 15 8 9" xfId="4415"/>
    <cellStyle name="Normal 15 8 9 2" xfId="9022"/>
    <cellStyle name="Normal 15 8 9 2 2" xfId="24296"/>
    <cellStyle name="Normal 15 8 9 2 3" xfId="36638"/>
    <cellStyle name="Normal 15 8 9 3" xfId="12154"/>
    <cellStyle name="Normal 15 8 9 3 2" xfId="27379"/>
    <cellStyle name="Normal 15 8 9 3 3" xfId="39663"/>
    <cellStyle name="Normal 15 8 9 4" xfId="14823"/>
    <cellStyle name="Normal 15 8 9 4 2" xfId="30010"/>
    <cellStyle name="Normal 15 8 9 4 3" xfId="42240"/>
    <cellStyle name="Normal 15 8 9 5" xfId="19812"/>
    <cellStyle name="Normal 15 8 9 6" xfId="32344"/>
    <cellStyle name="Normal 15 9" xfId="626"/>
    <cellStyle name="Normal 15 9 10" xfId="3724"/>
    <cellStyle name="Normal 15 9 10 2" xfId="8351"/>
    <cellStyle name="Normal 15 9 10 2 2" xfId="23626"/>
    <cellStyle name="Normal 15 9 10 2 3" xfId="35969"/>
    <cellStyle name="Normal 15 9 10 3" xfId="11496"/>
    <cellStyle name="Normal 15 9 10 3 2" xfId="26721"/>
    <cellStyle name="Normal 15 9 10 3 3" xfId="39007"/>
    <cellStyle name="Normal 15 9 10 4" xfId="14206"/>
    <cellStyle name="Normal 15 9 10 4 2" xfId="29393"/>
    <cellStyle name="Normal 15 9 10 4 3" xfId="41625"/>
    <cellStyle name="Normal 15 9 10 5" xfId="19155"/>
    <cellStyle name="Normal 15 9 10 6" xfId="31730"/>
    <cellStyle name="Normal 15 9 11" xfId="5702"/>
    <cellStyle name="Normal 15 9 11 2" xfId="20982"/>
    <cellStyle name="Normal 15 9 11 3" xfId="33330"/>
    <cellStyle name="Normal 15 9 12" xfId="5280"/>
    <cellStyle name="Normal 15 9 12 2" xfId="20560"/>
    <cellStyle name="Normal 15 9 12 3" xfId="32911"/>
    <cellStyle name="Normal 15 9 13" xfId="12444"/>
    <cellStyle name="Normal 15 9 13 2" xfId="27667"/>
    <cellStyle name="Normal 15 9 13 3" xfId="39948"/>
    <cellStyle name="Normal 15 9 14" xfId="16392"/>
    <cellStyle name="Normal 15 9 15" xfId="17734"/>
    <cellStyle name="Normal 15 9 2" xfId="1956"/>
    <cellStyle name="Normal 15 9 2 2" xfId="6743"/>
    <cellStyle name="Normal 15 9 2 2 2" xfId="22020"/>
    <cellStyle name="Normal 15 9 2 2 3" xfId="34365"/>
    <cellStyle name="Normal 15 9 2 3" xfId="9841"/>
    <cellStyle name="Normal 15 9 2 3 2" xfId="25091"/>
    <cellStyle name="Normal 15 9 2 3 3" xfId="37403"/>
    <cellStyle name="Normal 15 9 2 4" xfId="12715"/>
    <cellStyle name="Normal 15 9 2 4 2" xfId="27920"/>
    <cellStyle name="Normal 15 9 2 4 3" xfId="40177"/>
    <cellStyle name="Normal 15 9 2 5" xfId="17487"/>
    <cellStyle name="Normal 15 9 2 6" xfId="30616"/>
    <cellStyle name="Normal 15 9 3" xfId="2721"/>
    <cellStyle name="Normal 15 9 3 2" xfId="7369"/>
    <cellStyle name="Normal 15 9 3 2 2" xfId="22646"/>
    <cellStyle name="Normal 15 9 3 2 3" xfId="34990"/>
    <cellStyle name="Normal 15 9 3 3" xfId="10521"/>
    <cellStyle name="Normal 15 9 3 3 2" xfId="25749"/>
    <cellStyle name="Normal 15 9 3 3 3" xfId="38040"/>
    <cellStyle name="Normal 15 9 3 4" xfId="13295"/>
    <cellStyle name="Normal 15 9 3 4 2" xfId="28482"/>
    <cellStyle name="Normal 15 9 3 4 3" xfId="40716"/>
    <cellStyle name="Normal 15 9 3 5" xfId="18182"/>
    <cellStyle name="Normal 15 9 3 6" xfId="30818"/>
    <cellStyle name="Normal 15 9 4" xfId="2414"/>
    <cellStyle name="Normal 15 9 4 2" xfId="7071"/>
    <cellStyle name="Normal 15 9 4 2 2" xfId="22348"/>
    <cellStyle name="Normal 15 9 4 2 3" xfId="34692"/>
    <cellStyle name="Normal 15 9 4 3" xfId="10232"/>
    <cellStyle name="Normal 15 9 4 3 2" xfId="25463"/>
    <cellStyle name="Normal 15 9 4 3 3" xfId="37756"/>
    <cellStyle name="Normal 15 9 4 4" xfId="13040"/>
    <cellStyle name="Normal 15 9 4 4 2" xfId="28229"/>
    <cellStyle name="Normal 15 9 4 4 3" xfId="40467"/>
    <cellStyle name="Normal 15 9 4 5" xfId="17902"/>
    <cellStyle name="Normal 15 9 4 6" xfId="16685"/>
    <cellStyle name="Normal 15 9 5" xfId="3439"/>
    <cellStyle name="Normal 15 9 5 2" xfId="8071"/>
    <cellStyle name="Normal 15 9 5 2 2" xfId="23347"/>
    <cellStyle name="Normal 15 9 5 2 3" xfId="35690"/>
    <cellStyle name="Normal 15 9 5 3" xfId="11216"/>
    <cellStyle name="Normal 15 9 5 3 2" xfId="26442"/>
    <cellStyle name="Normal 15 9 5 3 3" xfId="38730"/>
    <cellStyle name="Normal 15 9 5 4" xfId="13945"/>
    <cellStyle name="Normal 15 9 5 4 2" xfId="29132"/>
    <cellStyle name="Normal 15 9 5 4 3" xfId="41365"/>
    <cellStyle name="Normal 15 9 5 5" xfId="18876"/>
    <cellStyle name="Normal 15 9 5 6" xfId="31469"/>
    <cellStyle name="Normal 15 9 6" xfId="2496"/>
    <cellStyle name="Normal 15 9 6 2" xfId="7150"/>
    <cellStyle name="Normal 15 9 6 2 2" xfId="22427"/>
    <cellStyle name="Normal 15 9 6 2 3" xfId="34771"/>
    <cellStyle name="Normal 15 9 6 3" xfId="10311"/>
    <cellStyle name="Normal 15 9 6 3 2" xfId="25542"/>
    <cellStyle name="Normal 15 9 6 3 3" xfId="37835"/>
    <cellStyle name="Normal 15 9 6 4" xfId="13107"/>
    <cellStyle name="Normal 15 9 6 4 2" xfId="28296"/>
    <cellStyle name="Normal 15 9 6 4 3" xfId="40533"/>
    <cellStyle name="Normal 15 9 6 5" xfId="17973"/>
    <cellStyle name="Normal 15 9 6 6" xfId="30605"/>
    <cellStyle name="Normal 15 9 7" xfId="2585"/>
    <cellStyle name="Normal 15 9 7 2" xfId="7238"/>
    <cellStyle name="Normal 15 9 7 2 2" xfId="22515"/>
    <cellStyle name="Normal 15 9 7 2 3" xfId="34859"/>
    <cellStyle name="Normal 15 9 7 3" xfId="10395"/>
    <cellStyle name="Normal 15 9 7 3 2" xfId="25625"/>
    <cellStyle name="Normal 15 9 7 3 3" xfId="37918"/>
    <cellStyle name="Normal 15 9 7 4" xfId="13180"/>
    <cellStyle name="Normal 15 9 7 4 2" xfId="28369"/>
    <cellStyle name="Normal 15 9 7 4 3" xfId="40606"/>
    <cellStyle name="Normal 15 9 7 5" xfId="18055"/>
    <cellStyle name="Normal 15 9 7 6" xfId="20290"/>
    <cellStyle name="Normal 15 9 8" xfId="1932"/>
    <cellStyle name="Normal 15 9 8 2" xfId="6726"/>
    <cellStyle name="Normal 15 9 8 2 2" xfId="22003"/>
    <cellStyle name="Normal 15 9 8 2 3" xfId="34348"/>
    <cellStyle name="Normal 15 9 8 3" xfId="9820"/>
    <cellStyle name="Normal 15 9 8 3 2" xfId="25071"/>
    <cellStyle name="Normal 15 9 8 3 3" xfId="37384"/>
    <cellStyle name="Normal 15 9 8 4" xfId="12698"/>
    <cellStyle name="Normal 15 9 8 4 2" xfId="27903"/>
    <cellStyle name="Normal 15 9 8 4 3" xfId="40163"/>
    <cellStyle name="Normal 15 9 8 5" xfId="17465"/>
    <cellStyle name="Normal 15 9 8 6" xfId="30321"/>
    <cellStyle name="Normal 15 9 9" xfId="2775"/>
    <cellStyle name="Normal 15 9 9 2" xfId="7423"/>
    <cellStyle name="Normal 15 9 9 2 2" xfId="22700"/>
    <cellStyle name="Normal 15 9 9 2 3" xfId="35044"/>
    <cellStyle name="Normal 15 9 9 3" xfId="10573"/>
    <cellStyle name="Normal 15 9 9 3 2" xfId="25801"/>
    <cellStyle name="Normal 15 9 9 3 3" xfId="38092"/>
    <cellStyle name="Normal 15 9 9 4" xfId="13342"/>
    <cellStyle name="Normal 15 9 9 4 2" xfId="28529"/>
    <cellStyle name="Normal 15 9 9 4 3" xfId="40763"/>
    <cellStyle name="Normal 15 9 9 5" xfId="18233"/>
    <cellStyle name="Normal 15 9 9 6" xfId="30865"/>
    <cellStyle name="Normal 150" xfId="42575"/>
    <cellStyle name="Normal 151" xfId="42576"/>
    <cellStyle name="Normal 152" xfId="42577"/>
    <cellStyle name="Normal 153" xfId="42578"/>
    <cellStyle name="Normal 154" xfId="42579"/>
    <cellStyle name="Normal 155" xfId="42580"/>
    <cellStyle name="Normal 156" xfId="42581"/>
    <cellStyle name="Normal 157" xfId="42582"/>
    <cellStyle name="Normal 158" xfId="42583"/>
    <cellStyle name="Normal 159" xfId="42584"/>
    <cellStyle name="Normal 16" xfId="79"/>
    <cellStyle name="Normal 16 2" xfId="42585"/>
    <cellStyle name="Normal 16 3" xfId="42586"/>
    <cellStyle name="Normal 16 4" xfId="42587"/>
    <cellStyle name="Normal 160" xfId="42588"/>
    <cellStyle name="Normal 161" xfId="42589"/>
    <cellStyle name="Normal 162" xfId="42590"/>
    <cellStyle name="Normal 163" xfId="42591"/>
    <cellStyle name="Normal 164" xfId="42592"/>
    <cellStyle name="Normal 165" xfId="42593"/>
    <cellStyle name="Normal 166" xfId="42594"/>
    <cellStyle name="Normal 167" xfId="42595"/>
    <cellStyle name="Normal 168" xfId="42596"/>
    <cellStyle name="Normal 169" xfId="42597"/>
    <cellStyle name="Normal 17" xfId="80"/>
    <cellStyle name="Normal 17 2" xfId="42598"/>
    <cellStyle name="Normal 17 3" xfId="42599"/>
    <cellStyle name="Normal 17 4" xfId="42600"/>
    <cellStyle name="Normal 170" xfId="42601"/>
    <cellStyle name="Normal 171" xfId="42602"/>
    <cellStyle name="Normal 172" xfId="42603"/>
    <cellStyle name="Normal 173" xfId="42604"/>
    <cellStyle name="Normal 175" xfId="42605"/>
    <cellStyle name="Normal 177" xfId="42606"/>
    <cellStyle name="Normal 178" xfId="42607"/>
    <cellStyle name="Normal 179" xfId="42608"/>
    <cellStyle name="Normal 18" xfId="119"/>
    <cellStyle name="Normal 18 10" xfId="898"/>
    <cellStyle name="Normal 18 10 10" xfId="3305"/>
    <cellStyle name="Normal 18 10 10 2" xfId="7944"/>
    <cellStyle name="Normal 18 10 10 2 2" xfId="23220"/>
    <cellStyle name="Normal 18 10 10 2 3" xfId="35563"/>
    <cellStyle name="Normal 18 10 10 3" xfId="11092"/>
    <cellStyle name="Normal 18 10 10 3 2" xfId="26318"/>
    <cellStyle name="Normal 18 10 10 3 3" xfId="38606"/>
    <cellStyle name="Normal 18 10 10 4" xfId="13830"/>
    <cellStyle name="Normal 18 10 10 4 2" xfId="29017"/>
    <cellStyle name="Normal 18 10 10 4 3" xfId="41250"/>
    <cellStyle name="Normal 18 10 10 5" xfId="18746"/>
    <cellStyle name="Normal 18 10 10 6" xfId="31354"/>
    <cellStyle name="Normal 18 10 11" xfId="5957"/>
    <cellStyle name="Normal 18 10 11 2" xfId="21237"/>
    <cellStyle name="Normal 18 10 11 3" xfId="33585"/>
    <cellStyle name="Normal 18 10 12" xfId="6198"/>
    <cellStyle name="Normal 18 10 12 2" xfId="21476"/>
    <cellStyle name="Normal 18 10 12 3" xfId="33822"/>
    <cellStyle name="Normal 18 10 13" xfId="12406"/>
    <cellStyle name="Normal 18 10 13 2" xfId="27630"/>
    <cellStyle name="Normal 18 10 13 3" xfId="39911"/>
    <cellStyle name="Normal 18 10 14" xfId="16641"/>
    <cellStyle name="Normal 18 10 15" xfId="17804"/>
    <cellStyle name="Normal 18 10 2" xfId="2202"/>
    <cellStyle name="Normal 18 10 2 2" xfId="6982"/>
    <cellStyle name="Normal 18 10 2 2 2" xfId="22259"/>
    <cellStyle name="Normal 18 10 2 2 3" xfId="34603"/>
    <cellStyle name="Normal 18 10 2 3" xfId="10083"/>
    <cellStyle name="Normal 18 10 2 3 2" xfId="25326"/>
    <cellStyle name="Normal 18 10 2 3 3" xfId="37631"/>
    <cellStyle name="Normal 18 10 2 4" xfId="12952"/>
    <cellStyle name="Normal 18 10 2 4 2" xfId="28150"/>
    <cellStyle name="Normal 18 10 2 4 3" xfId="40401"/>
    <cellStyle name="Normal 18 10 2 5" xfId="17729"/>
    <cellStyle name="Normal 18 10 2 6" xfId="16443"/>
    <cellStyle name="Normal 18 10 3" xfId="2986"/>
    <cellStyle name="Normal 18 10 3 2" xfId="7630"/>
    <cellStyle name="Normal 18 10 3 2 2" xfId="22907"/>
    <cellStyle name="Normal 18 10 3 2 3" xfId="35250"/>
    <cellStyle name="Normal 18 10 3 3" xfId="10782"/>
    <cellStyle name="Normal 18 10 3 3 2" xfId="26010"/>
    <cellStyle name="Normal 18 10 3 3 3" xfId="38301"/>
    <cellStyle name="Normal 18 10 3 4" xfId="13540"/>
    <cellStyle name="Normal 18 10 3 4 2" xfId="28727"/>
    <cellStyle name="Normal 18 10 3 4 3" xfId="40961"/>
    <cellStyle name="Normal 18 10 3 5" xfId="18441"/>
    <cellStyle name="Normal 18 10 3 6" xfId="31064"/>
    <cellStyle name="Normal 18 10 4" xfId="2645"/>
    <cellStyle name="Normal 18 10 4 2" xfId="7296"/>
    <cellStyle name="Normal 18 10 4 2 2" xfId="22573"/>
    <cellStyle name="Normal 18 10 4 2 3" xfId="34917"/>
    <cellStyle name="Normal 18 10 4 3" xfId="10449"/>
    <cellStyle name="Normal 18 10 4 3 2" xfId="25677"/>
    <cellStyle name="Normal 18 10 4 3 3" xfId="37971"/>
    <cellStyle name="Normal 18 10 4 4" xfId="13227"/>
    <cellStyle name="Normal 18 10 4 4 2" xfId="28414"/>
    <cellStyle name="Normal 18 10 4 4 3" xfId="40652"/>
    <cellStyle name="Normal 18 10 4 5" xfId="18110"/>
    <cellStyle name="Normal 18 10 4 6" xfId="30751"/>
    <cellStyle name="Normal 18 10 5" xfId="3666"/>
    <cellStyle name="Normal 18 10 5 2" xfId="8294"/>
    <cellStyle name="Normal 18 10 5 2 2" xfId="23570"/>
    <cellStyle name="Normal 18 10 5 2 3" xfId="35913"/>
    <cellStyle name="Normal 18 10 5 3" xfId="11439"/>
    <cellStyle name="Normal 18 10 5 3 2" xfId="26665"/>
    <cellStyle name="Normal 18 10 5 3 3" xfId="38951"/>
    <cellStyle name="Normal 18 10 5 4" xfId="14153"/>
    <cellStyle name="Normal 18 10 5 4 2" xfId="29340"/>
    <cellStyle name="Normal 18 10 5 4 3" xfId="41572"/>
    <cellStyle name="Normal 18 10 5 5" xfId="19099"/>
    <cellStyle name="Normal 18 10 5 6" xfId="31677"/>
    <cellStyle name="Normal 18 10 6" xfId="3260"/>
    <cellStyle name="Normal 18 10 6 2" xfId="7900"/>
    <cellStyle name="Normal 18 10 6 2 2" xfId="23176"/>
    <cellStyle name="Normal 18 10 6 2 3" xfId="35519"/>
    <cellStyle name="Normal 18 10 6 3" xfId="11048"/>
    <cellStyle name="Normal 18 10 6 3 2" xfId="26274"/>
    <cellStyle name="Normal 18 10 6 3 3" xfId="38562"/>
    <cellStyle name="Normal 18 10 6 4" xfId="13788"/>
    <cellStyle name="Normal 18 10 6 4 2" xfId="28975"/>
    <cellStyle name="Normal 18 10 6 4 3" xfId="41208"/>
    <cellStyle name="Normal 18 10 6 5" xfId="18702"/>
    <cellStyle name="Normal 18 10 6 6" xfId="31312"/>
    <cellStyle name="Normal 18 10 7" xfId="3194"/>
    <cellStyle name="Normal 18 10 7 2" xfId="7834"/>
    <cellStyle name="Normal 18 10 7 2 2" xfId="23110"/>
    <cellStyle name="Normal 18 10 7 2 3" xfId="35453"/>
    <cellStyle name="Normal 18 10 7 3" xfId="10984"/>
    <cellStyle name="Normal 18 10 7 3 2" xfId="26210"/>
    <cellStyle name="Normal 18 10 7 3 3" xfId="38498"/>
    <cellStyle name="Normal 18 10 7 4" xfId="13725"/>
    <cellStyle name="Normal 18 10 7 4 2" xfId="28912"/>
    <cellStyle name="Normal 18 10 7 4 3" xfId="41145"/>
    <cellStyle name="Normal 18 10 7 5" xfId="18638"/>
    <cellStyle name="Normal 18 10 7 6" xfId="31249"/>
    <cellStyle name="Normal 18 10 8" xfId="2568"/>
    <cellStyle name="Normal 18 10 8 2" xfId="7221"/>
    <cellStyle name="Normal 18 10 8 2 2" xfId="22498"/>
    <cellStyle name="Normal 18 10 8 2 3" xfId="34842"/>
    <cellStyle name="Normal 18 10 8 3" xfId="10379"/>
    <cellStyle name="Normal 18 10 8 3 2" xfId="25609"/>
    <cellStyle name="Normal 18 10 8 3 3" xfId="37902"/>
    <cellStyle name="Normal 18 10 8 4" xfId="13165"/>
    <cellStyle name="Normal 18 10 8 4 2" xfId="28354"/>
    <cellStyle name="Normal 18 10 8 4 3" xfId="40591"/>
    <cellStyle name="Normal 18 10 8 5" xfId="18039"/>
    <cellStyle name="Normal 18 10 8 6" xfId="30603"/>
    <cellStyle name="Normal 18 10 9" xfId="3712"/>
    <cellStyle name="Normal 18 10 9 2" xfId="8339"/>
    <cellStyle name="Normal 18 10 9 2 2" xfId="23614"/>
    <cellStyle name="Normal 18 10 9 2 3" xfId="35957"/>
    <cellStyle name="Normal 18 10 9 3" xfId="11484"/>
    <cellStyle name="Normal 18 10 9 3 2" xfId="26710"/>
    <cellStyle name="Normal 18 10 9 3 3" xfId="38996"/>
    <cellStyle name="Normal 18 10 9 4" xfId="14195"/>
    <cellStyle name="Normal 18 10 9 4 2" xfId="29382"/>
    <cellStyle name="Normal 18 10 9 4 3" xfId="41614"/>
    <cellStyle name="Normal 18 10 9 5" xfId="19144"/>
    <cellStyle name="Normal 18 10 9 6" xfId="31719"/>
    <cellStyle name="Normal 18 11" xfId="1745"/>
    <cellStyle name="Normal 18 11 2" xfId="6589"/>
    <cellStyle name="Normal 18 11 2 2" xfId="21866"/>
    <cellStyle name="Normal 18 11 2 3" xfId="34211"/>
    <cellStyle name="Normal 18 11 3" xfId="9664"/>
    <cellStyle name="Normal 18 11 3 2" xfId="24926"/>
    <cellStyle name="Normal 18 11 3 3" xfId="37245"/>
    <cellStyle name="Normal 18 11 4" xfId="12565"/>
    <cellStyle name="Normal 18 11 4 2" xfId="27781"/>
    <cellStyle name="Normal 18 11 4 3" xfId="40059"/>
    <cellStyle name="Normal 18 11 5" xfId="17289"/>
    <cellStyle name="Normal 18 11 6" xfId="15991"/>
    <cellStyle name="Normal 18 12" xfId="1681"/>
    <cellStyle name="Normal 18 12 2" xfId="6527"/>
    <cellStyle name="Normal 18 12 2 2" xfId="21804"/>
    <cellStyle name="Normal 18 12 2 3" xfId="34149"/>
    <cellStyle name="Normal 18 12 3" xfId="9600"/>
    <cellStyle name="Normal 18 12 3 2" xfId="24863"/>
    <cellStyle name="Normal 18 12 3 3" xfId="37183"/>
    <cellStyle name="Normal 18 12 4" xfId="5211"/>
    <cellStyle name="Normal 18 12 4 2" xfId="20492"/>
    <cellStyle name="Normal 18 12 4 3" xfId="32845"/>
    <cellStyle name="Normal 18 12 5" xfId="17225"/>
    <cellStyle name="Normal 18 12 6" xfId="30303"/>
    <cellStyle name="Normal 18 13" xfId="2784"/>
    <cellStyle name="Normal 18 13 2" xfId="7432"/>
    <cellStyle name="Normal 18 13 2 2" xfId="22709"/>
    <cellStyle name="Normal 18 13 2 3" xfId="35053"/>
    <cellStyle name="Normal 18 13 3" xfId="10582"/>
    <cellStyle name="Normal 18 13 3 2" xfId="25810"/>
    <cellStyle name="Normal 18 13 3 3" xfId="38101"/>
    <cellStyle name="Normal 18 13 4" xfId="13350"/>
    <cellStyle name="Normal 18 13 4 2" xfId="28537"/>
    <cellStyle name="Normal 18 13 4 3" xfId="40771"/>
    <cellStyle name="Normal 18 13 5" xfId="18242"/>
    <cellStyle name="Normal 18 13 6" xfId="30873"/>
    <cellStyle name="Normal 18 14" xfId="3038"/>
    <cellStyle name="Normal 18 14 2" xfId="7681"/>
    <cellStyle name="Normal 18 14 2 2" xfId="22958"/>
    <cellStyle name="Normal 18 14 2 3" xfId="35301"/>
    <cellStyle name="Normal 18 14 3" xfId="10832"/>
    <cellStyle name="Normal 18 14 3 2" xfId="26060"/>
    <cellStyle name="Normal 18 14 3 3" xfId="38351"/>
    <cellStyle name="Normal 18 14 4" xfId="13589"/>
    <cellStyle name="Normal 18 14 4 2" xfId="28776"/>
    <cellStyle name="Normal 18 14 4 3" xfId="41009"/>
    <cellStyle name="Normal 18 14 5" xfId="18492"/>
    <cellStyle name="Normal 18 14 6" xfId="31112"/>
    <cellStyle name="Normal 18 15" xfId="2690"/>
    <cellStyle name="Normal 18 15 2" xfId="7338"/>
    <cellStyle name="Normal 18 15 2 2" xfId="22615"/>
    <cellStyle name="Normal 18 15 2 3" xfId="34959"/>
    <cellStyle name="Normal 18 15 3" xfId="10491"/>
    <cellStyle name="Normal 18 15 3 2" xfId="25719"/>
    <cellStyle name="Normal 18 15 3 3" xfId="38010"/>
    <cellStyle name="Normal 18 15 4" xfId="13267"/>
    <cellStyle name="Normal 18 15 4 2" xfId="28454"/>
    <cellStyle name="Normal 18 15 4 3" xfId="40688"/>
    <cellStyle name="Normal 18 15 5" xfId="18153"/>
    <cellStyle name="Normal 18 15 6" xfId="30790"/>
    <cellStyle name="Normal 18 16" xfId="2157"/>
    <cellStyle name="Normal 18 16 2" xfId="6937"/>
    <cellStyle name="Normal 18 16 2 2" xfId="22214"/>
    <cellStyle name="Normal 18 16 2 3" xfId="34558"/>
    <cellStyle name="Normal 18 16 3" xfId="10038"/>
    <cellStyle name="Normal 18 16 3 2" xfId="25281"/>
    <cellStyle name="Normal 18 16 3 3" xfId="37586"/>
    <cellStyle name="Normal 18 16 4" xfId="12908"/>
    <cellStyle name="Normal 18 16 4 2" xfId="28106"/>
    <cellStyle name="Normal 18 16 4 3" xfId="40357"/>
    <cellStyle name="Normal 18 16 5" xfId="17684"/>
    <cellStyle name="Normal 18 16 6" xfId="17468"/>
    <cellStyle name="Normal 18 17" xfId="3552"/>
    <cellStyle name="Normal 18 17 2" xfId="8180"/>
    <cellStyle name="Normal 18 17 2 2" xfId="23456"/>
    <cellStyle name="Normal 18 17 2 3" xfId="35799"/>
    <cellStyle name="Normal 18 17 3" xfId="11327"/>
    <cellStyle name="Normal 18 17 3 2" xfId="26553"/>
    <cellStyle name="Normal 18 17 3 3" xfId="38839"/>
    <cellStyle name="Normal 18 17 4" xfId="14045"/>
    <cellStyle name="Normal 18 17 4 2" xfId="29232"/>
    <cellStyle name="Normal 18 17 4 3" xfId="41464"/>
    <cellStyle name="Normal 18 17 5" xfId="18988"/>
    <cellStyle name="Normal 18 17 6" xfId="31568"/>
    <cellStyle name="Normal 18 18" xfId="3903"/>
    <cellStyle name="Normal 18 18 2" xfId="8525"/>
    <cellStyle name="Normal 18 18 2 2" xfId="23799"/>
    <cellStyle name="Normal 18 18 2 3" xfId="36142"/>
    <cellStyle name="Normal 18 18 3" xfId="11667"/>
    <cellStyle name="Normal 18 18 3 2" xfId="26892"/>
    <cellStyle name="Normal 18 18 3 3" xfId="39178"/>
    <cellStyle name="Normal 18 18 4" xfId="14367"/>
    <cellStyle name="Normal 18 18 4 2" xfId="29554"/>
    <cellStyle name="Normal 18 18 4 3" xfId="41785"/>
    <cellStyle name="Normal 18 18 5" xfId="19325"/>
    <cellStyle name="Normal 18 18 6" xfId="31890"/>
    <cellStyle name="Normal 18 19" xfId="4122"/>
    <cellStyle name="Normal 18 19 2" xfId="8735"/>
    <cellStyle name="Normal 18 19 2 2" xfId="24009"/>
    <cellStyle name="Normal 18 19 2 3" xfId="36352"/>
    <cellStyle name="Normal 18 19 3" xfId="11875"/>
    <cellStyle name="Normal 18 19 3 2" xfId="27100"/>
    <cellStyle name="Normal 18 19 3 3" xfId="39386"/>
    <cellStyle name="Normal 18 19 4" xfId="14560"/>
    <cellStyle name="Normal 18 19 4 2" xfId="29747"/>
    <cellStyle name="Normal 18 19 4 3" xfId="41978"/>
    <cellStyle name="Normal 18 19 5" xfId="19533"/>
    <cellStyle name="Normal 18 19 6" xfId="32083"/>
    <cellStyle name="Normal 18 2" xfId="660"/>
    <cellStyle name="Normal 18 2 10" xfId="2565"/>
    <cellStyle name="Normal 18 2 10 2" xfId="7218"/>
    <cellStyle name="Normal 18 2 10 2 2" xfId="22495"/>
    <cellStyle name="Normal 18 2 10 2 3" xfId="34839"/>
    <cellStyle name="Normal 18 2 10 3" xfId="10376"/>
    <cellStyle name="Normal 18 2 10 3 2" xfId="25606"/>
    <cellStyle name="Normal 18 2 10 3 3" xfId="37899"/>
    <cellStyle name="Normal 18 2 10 4" xfId="13162"/>
    <cellStyle name="Normal 18 2 10 4 2" xfId="28351"/>
    <cellStyle name="Normal 18 2 10 4 3" xfId="40588"/>
    <cellStyle name="Normal 18 2 10 5" xfId="18036"/>
    <cellStyle name="Normal 18 2 10 6" xfId="30678"/>
    <cellStyle name="Normal 18 2 11" xfId="5736"/>
    <cellStyle name="Normal 18 2 11 2" xfId="21016"/>
    <cellStyle name="Normal 18 2 11 3" xfId="33364"/>
    <cellStyle name="Normal 18 2 12" xfId="5644"/>
    <cellStyle name="Normal 18 2 12 2" xfId="20924"/>
    <cellStyle name="Normal 18 2 12 3" xfId="33272"/>
    <cellStyle name="Normal 18 2 13" xfId="12475"/>
    <cellStyle name="Normal 18 2 13 2" xfId="27696"/>
    <cellStyle name="Normal 18 2 13 3" xfId="39977"/>
    <cellStyle name="Normal 18 2 14" xfId="16425"/>
    <cellStyle name="Normal 18 2 15" xfId="16345"/>
    <cellStyle name="Normal 18 2 2" xfId="1989"/>
    <cellStyle name="Normal 18 2 2 2" xfId="6775"/>
    <cellStyle name="Normal 18 2 2 2 2" xfId="22052"/>
    <cellStyle name="Normal 18 2 2 2 3" xfId="34397"/>
    <cellStyle name="Normal 18 2 2 3" xfId="9873"/>
    <cellStyle name="Normal 18 2 2 3 2" xfId="25121"/>
    <cellStyle name="Normal 18 2 2 3 3" xfId="37430"/>
    <cellStyle name="Normal 18 2 2 4" xfId="12747"/>
    <cellStyle name="Normal 18 2 2 4 2" xfId="27950"/>
    <cellStyle name="Normal 18 2 2 4 3" xfId="40204"/>
    <cellStyle name="Normal 18 2 2 5" xfId="17520"/>
    <cellStyle name="Normal 18 2 2 6" xfId="30693"/>
    <cellStyle name="Normal 18 2 3" xfId="2755"/>
    <cellStyle name="Normal 18 2 3 2" xfId="7403"/>
    <cellStyle name="Normal 18 2 3 2 2" xfId="22680"/>
    <cellStyle name="Normal 18 2 3 2 3" xfId="35024"/>
    <cellStyle name="Normal 18 2 3 3" xfId="10554"/>
    <cellStyle name="Normal 18 2 3 3 2" xfId="25782"/>
    <cellStyle name="Normal 18 2 3 3 3" xfId="38073"/>
    <cellStyle name="Normal 18 2 3 4" xfId="13324"/>
    <cellStyle name="Normal 18 2 3 4 2" xfId="28511"/>
    <cellStyle name="Normal 18 2 3 4 3" xfId="40745"/>
    <cellStyle name="Normal 18 2 3 5" xfId="18215"/>
    <cellStyle name="Normal 18 2 3 6" xfId="30847"/>
    <cellStyle name="Normal 18 2 4" xfId="2382"/>
    <cellStyle name="Normal 18 2 4 2" xfId="7041"/>
    <cellStyle name="Normal 18 2 4 2 2" xfId="22318"/>
    <cellStyle name="Normal 18 2 4 2 3" xfId="34662"/>
    <cellStyle name="Normal 18 2 4 3" xfId="10201"/>
    <cellStyle name="Normal 18 2 4 3 2" xfId="25432"/>
    <cellStyle name="Normal 18 2 4 3 3" xfId="37725"/>
    <cellStyle name="Normal 18 2 4 4" xfId="13013"/>
    <cellStyle name="Normal 18 2 4 4 2" xfId="28202"/>
    <cellStyle name="Normal 18 2 4 4 3" xfId="40440"/>
    <cellStyle name="Normal 18 2 4 5" xfId="17871"/>
    <cellStyle name="Normal 18 2 4 6" xfId="16374"/>
    <cellStyle name="Normal 18 2 5" xfId="3650"/>
    <cellStyle name="Normal 18 2 5 2" xfId="8278"/>
    <cellStyle name="Normal 18 2 5 2 2" xfId="23554"/>
    <cellStyle name="Normal 18 2 5 2 3" xfId="35897"/>
    <cellStyle name="Normal 18 2 5 3" xfId="11424"/>
    <cellStyle name="Normal 18 2 5 3 2" xfId="26650"/>
    <cellStyle name="Normal 18 2 5 3 3" xfId="38936"/>
    <cellStyle name="Normal 18 2 5 4" xfId="14139"/>
    <cellStyle name="Normal 18 2 5 4 2" xfId="29326"/>
    <cellStyle name="Normal 18 2 5 4 3" xfId="41558"/>
    <cellStyle name="Normal 18 2 5 5" xfId="19084"/>
    <cellStyle name="Normal 18 2 5 6" xfId="31663"/>
    <cellStyle name="Normal 18 2 6" xfId="3574"/>
    <cellStyle name="Normal 18 2 6 2" xfId="8202"/>
    <cellStyle name="Normal 18 2 6 2 2" xfId="23478"/>
    <cellStyle name="Normal 18 2 6 2 3" xfId="35821"/>
    <cellStyle name="Normal 18 2 6 3" xfId="11349"/>
    <cellStyle name="Normal 18 2 6 3 2" xfId="26575"/>
    <cellStyle name="Normal 18 2 6 3 3" xfId="38861"/>
    <cellStyle name="Normal 18 2 6 4" xfId="14065"/>
    <cellStyle name="Normal 18 2 6 4 2" xfId="29252"/>
    <cellStyle name="Normal 18 2 6 4 3" xfId="41484"/>
    <cellStyle name="Normal 18 2 6 5" xfId="19008"/>
    <cellStyle name="Normal 18 2 6 6" xfId="31588"/>
    <cellStyle name="Normal 18 2 7" xfId="3582"/>
    <cellStyle name="Normal 18 2 7 2" xfId="8210"/>
    <cellStyle name="Normal 18 2 7 2 2" xfId="23486"/>
    <cellStyle name="Normal 18 2 7 2 3" xfId="35829"/>
    <cellStyle name="Normal 18 2 7 3" xfId="11356"/>
    <cellStyle name="Normal 18 2 7 3 2" xfId="26582"/>
    <cellStyle name="Normal 18 2 7 3 3" xfId="38868"/>
    <cellStyle name="Normal 18 2 7 4" xfId="14072"/>
    <cellStyle name="Normal 18 2 7 4 2" xfId="29259"/>
    <cellStyle name="Normal 18 2 7 4 3" xfId="41491"/>
    <cellStyle name="Normal 18 2 7 5" xfId="19016"/>
    <cellStyle name="Normal 18 2 7 6" xfId="31595"/>
    <cellStyle name="Normal 18 2 8" xfId="3413"/>
    <cellStyle name="Normal 18 2 8 2" xfId="8046"/>
    <cellStyle name="Normal 18 2 8 2 2" xfId="23322"/>
    <cellStyle name="Normal 18 2 8 2 3" xfId="35665"/>
    <cellStyle name="Normal 18 2 8 3" xfId="11192"/>
    <cellStyle name="Normal 18 2 8 3 2" xfId="26418"/>
    <cellStyle name="Normal 18 2 8 3 3" xfId="38706"/>
    <cellStyle name="Normal 18 2 8 4" xfId="13922"/>
    <cellStyle name="Normal 18 2 8 4 2" xfId="29109"/>
    <cellStyle name="Normal 18 2 8 4 3" xfId="41342"/>
    <cellStyle name="Normal 18 2 8 5" xfId="18851"/>
    <cellStyle name="Normal 18 2 8 6" xfId="31446"/>
    <cellStyle name="Normal 18 2 9" xfId="3107"/>
    <cellStyle name="Normal 18 2 9 2" xfId="7748"/>
    <cellStyle name="Normal 18 2 9 2 2" xfId="23025"/>
    <cellStyle name="Normal 18 2 9 2 3" xfId="35368"/>
    <cellStyle name="Normal 18 2 9 3" xfId="10900"/>
    <cellStyle name="Normal 18 2 9 3 2" xfId="26128"/>
    <cellStyle name="Normal 18 2 9 3 3" xfId="38417"/>
    <cellStyle name="Normal 18 2 9 4" xfId="13649"/>
    <cellStyle name="Normal 18 2 9 4 2" xfId="28836"/>
    <cellStyle name="Normal 18 2 9 4 3" xfId="41069"/>
    <cellStyle name="Normal 18 2 9 5" xfId="18557"/>
    <cellStyle name="Normal 18 2 9 6" xfId="31173"/>
    <cellStyle name="Normal 18 20" xfId="5253"/>
    <cellStyle name="Normal 18 20 2" xfId="20534"/>
    <cellStyle name="Normal 18 20 3" xfId="32886"/>
    <cellStyle name="Normal 18 21" xfId="5260"/>
    <cellStyle name="Normal 18 21 2" xfId="20541"/>
    <cellStyle name="Normal 18 21 3" xfId="32893"/>
    <cellStyle name="Normal 18 22" xfId="12043"/>
    <cellStyle name="Normal 18 22 2" xfId="27268"/>
    <cellStyle name="Normal 18 22 3" xfId="39553"/>
    <cellStyle name="Normal 18 23" xfId="15063"/>
    <cellStyle name="Normal 18 23 2" xfId="42609"/>
    <cellStyle name="Normal 18 24" xfId="15972"/>
    <cellStyle name="Normal 18 25" xfId="30602"/>
    <cellStyle name="Normal 18 3" xfId="756"/>
    <cellStyle name="Normal 18 3 10" xfId="4392"/>
    <cellStyle name="Normal 18 3 10 2" xfId="8999"/>
    <cellStyle name="Normal 18 3 10 2 2" xfId="24273"/>
    <cellStyle name="Normal 18 3 10 2 3" xfId="36615"/>
    <cellStyle name="Normal 18 3 10 3" xfId="12132"/>
    <cellStyle name="Normal 18 3 10 3 2" xfId="27357"/>
    <cellStyle name="Normal 18 3 10 3 3" xfId="39641"/>
    <cellStyle name="Normal 18 3 10 4" xfId="14801"/>
    <cellStyle name="Normal 18 3 10 4 2" xfId="29988"/>
    <cellStyle name="Normal 18 3 10 4 3" xfId="42218"/>
    <cellStyle name="Normal 18 3 10 5" xfId="19789"/>
    <cellStyle name="Normal 18 3 10 6" xfId="32322"/>
    <cellStyle name="Normal 18 3 11" xfId="5826"/>
    <cellStyle name="Normal 18 3 11 2" xfId="21106"/>
    <cellStyle name="Normal 18 3 11 3" xfId="33454"/>
    <cellStyle name="Normal 18 3 12" xfId="5751"/>
    <cellStyle name="Normal 18 3 12 2" xfId="21031"/>
    <cellStyle name="Normal 18 3 12 3" xfId="33379"/>
    <cellStyle name="Normal 18 3 13" xfId="9275"/>
    <cellStyle name="Normal 18 3 13 2" xfId="24547"/>
    <cellStyle name="Normal 18 3 13 3" xfId="36887"/>
    <cellStyle name="Normal 18 3 14" xfId="16507"/>
    <cellStyle name="Normal 18 3 15" xfId="30257"/>
    <cellStyle name="Normal 18 3 2" xfId="2062"/>
    <cellStyle name="Normal 18 3 2 2" xfId="6842"/>
    <cellStyle name="Normal 18 3 2 2 2" xfId="22119"/>
    <cellStyle name="Normal 18 3 2 2 3" xfId="34463"/>
    <cellStyle name="Normal 18 3 2 3" xfId="9943"/>
    <cellStyle name="Normal 18 3 2 3 2" xfId="25187"/>
    <cellStyle name="Normal 18 3 2 3 3" xfId="37492"/>
    <cellStyle name="Normal 18 3 2 4" xfId="12813"/>
    <cellStyle name="Normal 18 3 2 4 2" xfId="28012"/>
    <cellStyle name="Normal 18 3 2 4 3" xfId="40263"/>
    <cellStyle name="Normal 18 3 2 5" xfId="17589"/>
    <cellStyle name="Normal 18 3 2 6" xfId="30664"/>
    <cellStyle name="Normal 18 3 3" xfId="2848"/>
    <cellStyle name="Normal 18 3 3 2" xfId="7494"/>
    <cellStyle name="Normal 18 3 3 2 2" xfId="22771"/>
    <cellStyle name="Normal 18 3 3 2 3" xfId="35115"/>
    <cellStyle name="Normal 18 3 3 3" xfId="10644"/>
    <cellStyle name="Normal 18 3 3 3 2" xfId="25872"/>
    <cellStyle name="Normal 18 3 3 3 3" xfId="38163"/>
    <cellStyle name="Normal 18 3 3 4" xfId="13406"/>
    <cellStyle name="Normal 18 3 3 4 2" xfId="28593"/>
    <cellStyle name="Normal 18 3 3 4 3" xfId="40827"/>
    <cellStyle name="Normal 18 3 3 5" xfId="18304"/>
    <cellStyle name="Normal 18 3 3 6" xfId="30930"/>
    <cellStyle name="Normal 18 3 4" xfId="2138"/>
    <cellStyle name="Normal 18 3 4 2" xfId="6918"/>
    <cellStyle name="Normal 18 3 4 2 2" xfId="22195"/>
    <cellStyle name="Normal 18 3 4 2 3" xfId="34539"/>
    <cellStyle name="Normal 18 3 4 3" xfId="10019"/>
    <cellStyle name="Normal 18 3 4 3 2" xfId="25262"/>
    <cellStyle name="Normal 18 3 4 3 3" xfId="37567"/>
    <cellStyle name="Normal 18 3 4 4" xfId="12889"/>
    <cellStyle name="Normal 18 3 4 4 2" xfId="28087"/>
    <cellStyle name="Normal 18 3 4 4 3" xfId="40338"/>
    <cellStyle name="Normal 18 3 4 5" xfId="17665"/>
    <cellStyle name="Normal 18 3 4 6" xfId="30561"/>
    <cellStyle name="Normal 18 3 5" xfId="3568"/>
    <cellStyle name="Normal 18 3 5 2" xfId="8196"/>
    <cellStyle name="Normal 18 3 5 2 2" xfId="23472"/>
    <cellStyle name="Normal 18 3 5 2 3" xfId="35815"/>
    <cellStyle name="Normal 18 3 5 3" xfId="11343"/>
    <cellStyle name="Normal 18 3 5 3 2" xfId="26569"/>
    <cellStyle name="Normal 18 3 5 3 3" xfId="38855"/>
    <cellStyle name="Normal 18 3 5 4" xfId="14059"/>
    <cellStyle name="Normal 18 3 5 4 2" xfId="29246"/>
    <cellStyle name="Normal 18 3 5 4 3" xfId="41478"/>
    <cellStyle name="Normal 18 3 5 5" xfId="19002"/>
    <cellStyle name="Normal 18 3 5 6" xfId="31582"/>
    <cellStyle name="Normal 18 3 6" xfId="3549"/>
    <cellStyle name="Normal 18 3 6 2" xfId="8177"/>
    <cellStyle name="Normal 18 3 6 2 2" xfId="23453"/>
    <cellStyle name="Normal 18 3 6 2 3" xfId="35796"/>
    <cellStyle name="Normal 18 3 6 3" xfId="11324"/>
    <cellStyle name="Normal 18 3 6 3 2" xfId="26550"/>
    <cellStyle name="Normal 18 3 6 3 3" xfId="38836"/>
    <cellStyle name="Normal 18 3 6 4" xfId="14042"/>
    <cellStyle name="Normal 18 3 6 4 2" xfId="29229"/>
    <cellStyle name="Normal 18 3 6 4 3" xfId="41461"/>
    <cellStyle name="Normal 18 3 6 5" xfId="18985"/>
    <cellStyle name="Normal 18 3 6 6" xfId="31565"/>
    <cellStyle name="Normal 18 3 7" xfId="3758"/>
    <cellStyle name="Normal 18 3 7 2" xfId="8384"/>
    <cellStyle name="Normal 18 3 7 2 2" xfId="23658"/>
    <cellStyle name="Normal 18 3 7 2 3" xfId="36001"/>
    <cellStyle name="Normal 18 3 7 3" xfId="11527"/>
    <cellStyle name="Normal 18 3 7 3 2" xfId="26752"/>
    <cellStyle name="Normal 18 3 7 3 3" xfId="39038"/>
    <cellStyle name="Normal 18 3 7 4" xfId="14238"/>
    <cellStyle name="Normal 18 3 7 4 2" xfId="29425"/>
    <cellStyle name="Normal 18 3 7 4 3" xfId="41656"/>
    <cellStyle name="Normal 18 3 7 5" xfId="19188"/>
    <cellStyle name="Normal 18 3 7 6" xfId="31761"/>
    <cellStyle name="Normal 18 3 8" xfId="3994"/>
    <cellStyle name="Normal 18 3 8 2" xfId="8611"/>
    <cellStyle name="Normal 18 3 8 2 2" xfId="23885"/>
    <cellStyle name="Normal 18 3 8 2 3" xfId="36228"/>
    <cellStyle name="Normal 18 3 8 3" xfId="11754"/>
    <cellStyle name="Normal 18 3 8 3 2" xfId="26979"/>
    <cellStyle name="Normal 18 3 8 3 3" xfId="39265"/>
    <cellStyle name="Normal 18 3 8 4" xfId="14447"/>
    <cellStyle name="Normal 18 3 8 4 2" xfId="29634"/>
    <cellStyle name="Normal 18 3 8 4 3" xfId="41865"/>
    <cellStyle name="Normal 18 3 8 5" xfId="19413"/>
    <cellStyle name="Normal 18 3 8 6" xfId="31970"/>
    <cellStyle name="Normal 18 3 9" xfId="4207"/>
    <cellStyle name="Normal 18 3 9 2" xfId="8818"/>
    <cellStyle name="Normal 18 3 9 2 2" xfId="24092"/>
    <cellStyle name="Normal 18 3 9 2 3" xfId="36435"/>
    <cellStyle name="Normal 18 3 9 3" xfId="11957"/>
    <cellStyle name="Normal 18 3 9 3 2" xfId="27182"/>
    <cellStyle name="Normal 18 3 9 3 3" xfId="39467"/>
    <cellStyle name="Normal 18 3 9 4" xfId="14637"/>
    <cellStyle name="Normal 18 3 9 4 2" xfId="29824"/>
    <cellStyle name="Normal 18 3 9 4 3" xfId="42054"/>
    <cellStyle name="Normal 18 3 9 5" xfId="19614"/>
    <cellStyle name="Normal 18 3 9 6" xfId="32159"/>
    <cellStyle name="Normal 18 4" xfId="797"/>
    <cellStyle name="Normal 18 4 10" xfId="4546"/>
    <cellStyle name="Normal 18 4 10 2" xfId="9152"/>
    <cellStyle name="Normal 18 4 10 2 2" xfId="24426"/>
    <cellStyle name="Normal 18 4 10 2 3" xfId="36768"/>
    <cellStyle name="Normal 18 4 10 3" xfId="12276"/>
    <cellStyle name="Normal 18 4 10 3 2" xfId="27501"/>
    <cellStyle name="Normal 18 4 10 3 3" xfId="39785"/>
    <cellStyle name="Normal 18 4 10 4" xfId="14939"/>
    <cellStyle name="Normal 18 4 10 4 2" xfId="30126"/>
    <cellStyle name="Normal 18 4 10 4 3" xfId="42356"/>
    <cellStyle name="Normal 18 4 10 5" xfId="19940"/>
    <cellStyle name="Normal 18 4 10 6" xfId="32460"/>
    <cellStyle name="Normal 18 4 11" xfId="5865"/>
    <cellStyle name="Normal 18 4 11 2" xfId="21145"/>
    <cellStyle name="Normal 18 4 11 3" xfId="33493"/>
    <cellStyle name="Normal 18 4 12" xfId="6279"/>
    <cellStyle name="Normal 18 4 12 2" xfId="21557"/>
    <cellStyle name="Normal 18 4 12 3" xfId="33903"/>
    <cellStyle name="Normal 18 4 13" xfId="11127"/>
    <cellStyle name="Normal 18 4 13 2" xfId="26353"/>
    <cellStyle name="Normal 18 4 13 3" xfId="38641"/>
    <cellStyle name="Normal 18 4 14" xfId="16547"/>
    <cellStyle name="Normal 18 4 15" xfId="28184"/>
    <cellStyle name="Normal 18 4 2" xfId="2102"/>
    <cellStyle name="Normal 18 4 2 2" xfId="6882"/>
    <cellStyle name="Normal 18 4 2 2 2" xfId="22159"/>
    <cellStyle name="Normal 18 4 2 2 3" xfId="34503"/>
    <cellStyle name="Normal 18 4 2 3" xfId="9983"/>
    <cellStyle name="Normal 18 4 2 3 2" xfId="25226"/>
    <cellStyle name="Normal 18 4 2 3 3" xfId="37531"/>
    <cellStyle name="Normal 18 4 2 4" xfId="12853"/>
    <cellStyle name="Normal 18 4 2 4 2" xfId="28051"/>
    <cellStyle name="Normal 18 4 2 4 3" xfId="40302"/>
    <cellStyle name="Normal 18 4 2 5" xfId="17629"/>
    <cellStyle name="Normal 18 4 2 6" xfId="30562"/>
    <cellStyle name="Normal 18 4 3" xfId="2889"/>
    <cellStyle name="Normal 18 4 3 2" xfId="7534"/>
    <cellStyle name="Normal 18 4 3 2 2" xfId="22811"/>
    <cellStyle name="Normal 18 4 3 2 3" xfId="35154"/>
    <cellStyle name="Normal 18 4 3 3" xfId="10685"/>
    <cellStyle name="Normal 18 4 3 3 2" xfId="25913"/>
    <cellStyle name="Normal 18 4 3 3 3" xfId="38204"/>
    <cellStyle name="Normal 18 4 3 4" xfId="13444"/>
    <cellStyle name="Normal 18 4 3 4 2" xfId="28631"/>
    <cellStyle name="Normal 18 4 3 4 3" xfId="40865"/>
    <cellStyle name="Normal 18 4 3 5" xfId="18344"/>
    <cellStyle name="Normal 18 4 3 6" xfId="30968"/>
    <cellStyle name="Normal 18 4 4" xfId="3320"/>
    <cellStyle name="Normal 18 4 4 2" xfId="7958"/>
    <cellStyle name="Normal 18 4 4 2 2" xfId="23234"/>
    <cellStyle name="Normal 18 4 4 2 3" xfId="35577"/>
    <cellStyle name="Normal 18 4 4 3" xfId="11105"/>
    <cellStyle name="Normal 18 4 4 3 2" xfId="26331"/>
    <cellStyle name="Normal 18 4 4 3 3" xfId="38619"/>
    <cellStyle name="Normal 18 4 4 4" xfId="13843"/>
    <cellStyle name="Normal 18 4 4 4 2" xfId="29030"/>
    <cellStyle name="Normal 18 4 4 4 3" xfId="41263"/>
    <cellStyle name="Normal 18 4 4 5" xfId="18761"/>
    <cellStyle name="Normal 18 4 4 6" xfId="31367"/>
    <cellStyle name="Normal 18 4 5" xfId="2451"/>
    <cellStyle name="Normal 18 4 5 2" xfId="7107"/>
    <cellStyle name="Normal 18 4 5 2 2" xfId="22384"/>
    <cellStyle name="Normal 18 4 5 2 3" xfId="34728"/>
    <cellStyle name="Normal 18 4 5 3" xfId="10268"/>
    <cellStyle name="Normal 18 4 5 3 2" xfId="25499"/>
    <cellStyle name="Normal 18 4 5 3 3" xfId="37792"/>
    <cellStyle name="Normal 18 4 5 4" xfId="13071"/>
    <cellStyle name="Normal 18 4 5 4 2" xfId="28260"/>
    <cellStyle name="Normal 18 4 5 4 3" xfId="40498"/>
    <cellStyle name="Normal 18 4 5 5" xfId="17935"/>
    <cellStyle name="Normal 18 4 5 6" xfId="16883"/>
    <cellStyle name="Normal 18 4 6" xfId="3833"/>
    <cellStyle name="Normal 18 4 6 2" xfId="8459"/>
    <cellStyle name="Normal 18 4 6 2 2" xfId="23733"/>
    <cellStyle name="Normal 18 4 6 2 3" xfId="36076"/>
    <cellStyle name="Normal 18 4 6 3" xfId="11600"/>
    <cellStyle name="Normal 18 4 6 3 2" xfId="26825"/>
    <cellStyle name="Normal 18 4 6 3 3" xfId="39111"/>
    <cellStyle name="Normal 18 4 6 4" xfId="14308"/>
    <cellStyle name="Normal 18 4 6 4 2" xfId="29495"/>
    <cellStyle name="Normal 18 4 6 4 3" xfId="41726"/>
    <cellStyle name="Normal 18 4 6 5" xfId="19259"/>
    <cellStyle name="Normal 18 4 6 6" xfId="31831"/>
    <cellStyle name="Normal 18 4 7" xfId="4061"/>
    <cellStyle name="Normal 18 4 7 2" xfId="8677"/>
    <cellStyle name="Normal 18 4 7 2 2" xfId="23951"/>
    <cellStyle name="Normal 18 4 7 2 3" xfId="36294"/>
    <cellStyle name="Normal 18 4 7 3" xfId="11818"/>
    <cellStyle name="Normal 18 4 7 3 2" xfId="27043"/>
    <cellStyle name="Normal 18 4 7 3 3" xfId="39329"/>
    <cellStyle name="Normal 18 4 7 4" xfId="14509"/>
    <cellStyle name="Normal 18 4 7 4 2" xfId="29696"/>
    <cellStyle name="Normal 18 4 7 4 3" xfId="41927"/>
    <cellStyle name="Normal 18 4 7 5" xfId="19476"/>
    <cellStyle name="Normal 18 4 7 6" xfId="32032"/>
    <cellStyle name="Normal 18 4 8" xfId="4262"/>
    <cellStyle name="Normal 18 4 8 2" xfId="8873"/>
    <cellStyle name="Normal 18 4 8 2 2" xfId="24147"/>
    <cellStyle name="Normal 18 4 8 2 3" xfId="36490"/>
    <cellStyle name="Normal 18 4 8 3" xfId="12010"/>
    <cellStyle name="Normal 18 4 8 3 2" xfId="27235"/>
    <cellStyle name="Normal 18 4 8 3 3" xfId="39520"/>
    <cellStyle name="Normal 18 4 8 4" xfId="14688"/>
    <cellStyle name="Normal 18 4 8 4 2" xfId="29875"/>
    <cellStyle name="Normal 18 4 8 4 3" xfId="42105"/>
    <cellStyle name="Normal 18 4 8 5" xfId="19667"/>
    <cellStyle name="Normal 18 4 8 6" xfId="32210"/>
    <cellStyle name="Normal 18 4 9" xfId="4436"/>
    <cellStyle name="Normal 18 4 9 2" xfId="9043"/>
    <cellStyle name="Normal 18 4 9 2 2" xfId="24317"/>
    <cellStyle name="Normal 18 4 9 2 3" xfId="36659"/>
    <cellStyle name="Normal 18 4 9 3" xfId="12174"/>
    <cellStyle name="Normal 18 4 9 3 2" xfId="27399"/>
    <cellStyle name="Normal 18 4 9 3 3" xfId="39683"/>
    <cellStyle name="Normal 18 4 9 4" xfId="14843"/>
    <cellStyle name="Normal 18 4 9 4 2" xfId="30030"/>
    <cellStyle name="Normal 18 4 9 4 3" xfId="42260"/>
    <cellStyle name="Normal 18 4 9 5" xfId="19832"/>
    <cellStyle name="Normal 18 4 9 6" xfId="32364"/>
    <cellStyle name="Normal 18 5" xfId="821"/>
    <cellStyle name="Normal 18 5 10" xfId="4286"/>
    <cellStyle name="Normal 18 5 10 2" xfId="8895"/>
    <cellStyle name="Normal 18 5 10 2 2" xfId="24169"/>
    <cellStyle name="Normal 18 5 10 2 3" xfId="36511"/>
    <cellStyle name="Normal 18 5 10 3" xfId="12032"/>
    <cellStyle name="Normal 18 5 10 3 2" xfId="27257"/>
    <cellStyle name="Normal 18 5 10 3 3" xfId="39542"/>
    <cellStyle name="Normal 18 5 10 4" xfId="14707"/>
    <cellStyle name="Normal 18 5 10 4 2" xfId="29894"/>
    <cellStyle name="Normal 18 5 10 4 3" xfId="42124"/>
    <cellStyle name="Normal 18 5 10 5" xfId="19688"/>
    <cellStyle name="Normal 18 5 10 6" xfId="32229"/>
    <cellStyle name="Normal 18 5 11" xfId="5887"/>
    <cellStyle name="Normal 18 5 11 2" xfId="21167"/>
    <cellStyle name="Normal 18 5 11 3" xfId="33515"/>
    <cellStyle name="Normal 18 5 12" xfId="6415"/>
    <cellStyle name="Normal 18 5 12 2" xfId="21692"/>
    <cellStyle name="Normal 18 5 12 3" xfId="34037"/>
    <cellStyle name="Normal 18 5 13" xfId="12448"/>
    <cellStyle name="Normal 18 5 13 2" xfId="27671"/>
    <cellStyle name="Normal 18 5 13 3" xfId="39952"/>
    <cellStyle name="Normal 18 5 14" xfId="16570"/>
    <cellStyle name="Normal 18 5 15" xfId="28154"/>
    <cellStyle name="Normal 18 5 2" xfId="2126"/>
    <cellStyle name="Normal 18 5 2 2" xfId="6906"/>
    <cellStyle name="Normal 18 5 2 2 2" xfId="22183"/>
    <cellStyle name="Normal 18 5 2 2 3" xfId="34527"/>
    <cellStyle name="Normal 18 5 2 3" xfId="10007"/>
    <cellStyle name="Normal 18 5 2 3 2" xfId="25250"/>
    <cellStyle name="Normal 18 5 2 3 3" xfId="37555"/>
    <cellStyle name="Normal 18 5 2 4" xfId="12877"/>
    <cellStyle name="Normal 18 5 2 4 2" xfId="28075"/>
    <cellStyle name="Normal 18 5 2 4 3" xfId="40326"/>
    <cellStyle name="Normal 18 5 2 5" xfId="17653"/>
    <cellStyle name="Normal 18 5 2 6" xfId="16695"/>
    <cellStyle name="Normal 18 5 3" xfId="2913"/>
    <cellStyle name="Normal 18 5 3 2" xfId="7558"/>
    <cellStyle name="Normal 18 5 3 2 2" xfId="22835"/>
    <cellStyle name="Normal 18 5 3 2 3" xfId="35178"/>
    <cellStyle name="Normal 18 5 3 3" xfId="10709"/>
    <cellStyle name="Normal 18 5 3 3 2" xfId="25937"/>
    <cellStyle name="Normal 18 5 3 3 3" xfId="38228"/>
    <cellStyle name="Normal 18 5 3 4" xfId="13468"/>
    <cellStyle name="Normal 18 5 3 4 2" xfId="28655"/>
    <cellStyle name="Normal 18 5 3 4 3" xfId="40889"/>
    <cellStyle name="Normal 18 5 3 5" xfId="18368"/>
    <cellStyle name="Normal 18 5 3 6" xfId="30992"/>
    <cellStyle name="Normal 18 5 4" xfId="3186"/>
    <cellStyle name="Normal 18 5 4 2" xfId="7826"/>
    <cellStyle name="Normal 18 5 4 2 2" xfId="23102"/>
    <cellStyle name="Normal 18 5 4 2 3" xfId="35445"/>
    <cellStyle name="Normal 18 5 4 3" xfId="10976"/>
    <cellStyle name="Normal 18 5 4 3 2" xfId="26202"/>
    <cellStyle name="Normal 18 5 4 3 3" xfId="38490"/>
    <cellStyle name="Normal 18 5 4 4" xfId="13717"/>
    <cellStyle name="Normal 18 5 4 4 2" xfId="28904"/>
    <cellStyle name="Normal 18 5 4 4 3" xfId="41137"/>
    <cellStyle name="Normal 18 5 4 5" xfId="18630"/>
    <cellStyle name="Normal 18 5 4 6" xfId="31241"/>
    <cellStyle name="Normal 18 5 5" xfId="2453"/>
    <cellStyle name="Normal 18 5 5 2" xfId="7109"/>
    <cellStyle name="Normal 18 5 5 2 2" xfId="22386"/>
    <cellStyle name="Normal 18 5 5 2 3" xfId="34730"/>
    <cellStyle name="Normal 18 5 5 3" xfId="10270"/>
    <cellStyle name="Normal 18 5 5 3 2" xfId="25501"/>
    <cellStyle name="Normal 18 5 5 3 3" xfId="37794"/>
    <cellStyle name="Normal 18 5 5 4" xfId="13073"/>
    <cellStyle name="Normal 18 5 5 4 2" xfId="28262"/>
    <cellStyle name="Normal 18 5 5 4 3" xfId="40500"/>
    <cellStyle name="Normal 18 5 5 5" xfId="17937"/>
    <cellStyle name="Normal 18 5 5 6" xfId="16744"/>
    <cellStyle name="Normal 18 5 6" xfId="3698"/>
    <cellStyle name="Normal 18 5 6 2" xfId="8325"/>
    <cellStyle name="Normal 18 5 6 2 2" xfId="23600"/>
    <cellStyle name="Normal 18 5 6 2 3" xfId="35943"/>
    <cellStyle name="Normal 18 5 6 3" xfId="11470"/>
    <cellStyle name="Normal 18 5 6 3 2" xfId="26696"/>
    <cellStyle name="Normal 18 5 6 3 3" xfId="38982"/>
    <cellStyle name="Normal 18 5 6 4" xfId="14182"/>
    <cellStyle name="Normal 18 5 6 4 2" xfId="29369"/>
    <cellStyle name="Normal 18 5 6 4 3" xfId="41601"/>
    <cellStyle name="Normal 18 5 6 5" xfId="19130"/>
    <cellStyle name="Normal 18 5 6 6" xfId="31706"/>
    <cellStyle name="Normal 18 5 7" xfId="3717"/>
    <cellStyle name="Normal 18 5 7 2" xfId="8344"/>
    <cellStyle name="Normal 18 5 7 2 2" xfId="23619"/>
    <cellStyle name="Normal 18 5 7 2 3" xfId="35962"/>
    <cellStyle name="Normal 18 5 7 3" xfId="11489"/>
    <cellStyle name="Normal 18 5 7 3 2" xfId="26715"/>
    <cellStyle name="Normal 18 5 7 3 3" xfId="39001"/>
    <cellStyle name="Normal 18 5 7 4" xfId="14200"/>
    <cellStyle name="Normal 18 5 7 4 2" xfId="29387"/>
    <cellStyle name="Normal 18 5 7 4 3" xfId="41619"/>
    <cellStyle name="Normal 18 5 7 5" xfId="19149"/>
    <cellStyle name="Normal 18 5 7 6" xfId="31724"/>
    <cellStyle name="Normal 18 5 8" xfId="3864"/>
    <cellStyle name="Normal 18 5 8 2" xfId="8487"/>
    <cellStyle name="Normal 18 5 8 2 2" xfId="23761"/>
    <cellStyle name="Normal 18 5 8 2 3" xfId="36104"/>
    <cellStyle name="Normal 18 5 8 3" xfId="11629"/>
    <cellStyle name="Normal 18 5 8 3 2" xfId="26854"/>
    <cellStyle name="Normal 18 5 8 3 3" xfId="39140"/>
    <cellStyle name="Normal 18 5 8 4" xfId="14334"/>
    <cellStyle name="Normal 18 5 8 4 2" xfId="29521"/>
    <cellStyle name="Normal 18 5 8 4 3" xfId="41752"/>
    <cellStyle name="Normal 18 5 8 5" xfId="19287"/>
    <cellStyle name="Normal 18 5 8 6" xfId="31857"/>
    <cellStyle name="Normal 18 5 9" xfId="4087"/>
    <cellStyle name="Normal 18 5 9 2" xfId="8701"/>
    <cellStyle name="Normal 18 5 9 2 2" xfId="23975"/>
    <cellStyle name="Normal 18 5 9 2 3" xfId="36318"/>
    <cellStyle name="Normal 18 5 9 3" xfId="11842"/>
    <cellStyle name="Normal 18 5 9 3 2" xfId="27067"/>
    <cellStyle name="Normal 18 5 9 3 3" xfId="39353"/>
    <cellStyle name="Normal 18 5 9 4" xfId="14530"/>
    <cellStyle name="Normal 18 5 9 4 2" xfId="29717"/>
    <cellStyle name="Normal 18 5 9 4 3" xfId="41948"/>
    <cellStyle name="Normal 18 5 9 5" xfId="19500"/>
    <cellStyle name="Normal 18 5 9 6" xfId="32053"/>
    <cellStyle name="Normal 18 6" xfId="841"/>
    <cellStyle name="Normal 18 6 10" xfId="4017"/>
    <cellStyle name="Normal 18 6 10 2" xfId="8634"/>
    <cellStyle name="Normal 18 6 10 2 2" xfId="23908"/>
    <cellStyle name="Normal 18 6 10 2 3" xfId="36251"/>
    <cellStyle name="Normal 18 6 10 3" xfId="11775"/>
    <cellStyle name="Normal 18 6 10 3 2" xfId="27000"/>
    <cellStyle name="Normal 18 6 10 3 3" xfId="39286"/>
    <cellStyle name="Normal 18 6 10 4" xfId="14468"/>
    <cellStyle name="Normal 18 6 10 4 2" xfId="29655"/>
    <cellStyle name="Normal 18 6 10 4 3" xfId="41886"/>
    <cellStyle name="Normal 18 6 10 5" xfId="19434"/>
    <cellStyle name="Normal 18 6 10 6" xfId="31991"/>
    <cellStyle name="Normal 18 6 11" xfId="5906"/>
    <cellStyle name="Normal 18 6 11 2" xfId="21186"/>
    <cellStyle name="Normal 18 6 11 3" xfId="33534"/>
    <cellStyle name="Normal 18 6 12" xfId="5631"/>
    <cellStyle name="Normal 18 6 12 2" xfId="20911"/>
    <cellStyle name="Normal 18 6 12 3" xfId="33259"/>
    <cellStyle name="Normal 18 6 13" xfId="12373"/>
    <cellStyle name="Normal 18 6 13 2" xfId="27598"/>
    <cellStyle name="Normal 18 6 13 3" xfId="39879"/>
    <cellStyle name="Normal 18 6 14" xfId="16589"/>
    <cellStyle name="Normal 18 6 15" xfId="15891"/>
    <cellStyle name="Normal 18 6 2" xfId="2146"/>
    <cellStyle name="Normal 18 6 2 2" xfId="6926"/>
    <cellStyle name="Normal 18 6 2 2 2" xfId="22203"/>
    <cellStyle name="Normal 18 6 2 2 3" xfId="34547"/>
    <cellStyle name="Normal 18 6 2 3" xfId="10027"/>
    <cellStyle name="Normal 18 6 2 3 2" xfId="25270"/>
    <cellStyle name="Normal 18 6 2 3 3" xfId="37575"/>
    <cellStyle name="Normal 18 6 2 4" xfId="12897"/>
    <cellStyle name="Normal 18 6 2 4 2" xfId="28095"/>
    <cellStyle name="Normal 18 6 2 4 3" xfId="40346"/>
    <cellStyle name="Normal 18 6 2 5" xfId="17673"/>
    <cellStyle name="Normal 18 6 2 6" xfId="30370"/>
    <cellStyle name="Normal 18 6 3" xfId="2932"/>
    <cellStyle name="Normal 18 6 3 2" xfId="7577"/>
    <cellStyle name="Normal 18 6 3 2 2" xfId="22854"/>
    <cellStyle name="Normal 18 6 3 2 3" xfId="35197"/>
    <cellStyle name="Normal 18 6 3 3" xfId="10728"/>
    <cellStyle name="Normal 18 6 3 3 2" xfId="25956"/>
    <cellStyle name="Normal 18 6 3 3 3" xfId="38247"/>
    <cellStyle name="Normal 18 6 3 4" xfId="13487"/>
    <cellStyle name="Normal 18 6 3 4 2" xfId="28674"/>
    <cellStyle name="Normal 18 6 3 4 3" xfId="40908"/>
    <cellStyle name="Normal 18 6 3 5" xfId="18387"/>
    <cellStyle name="Normal 18 6 3 6" xfId="31011"/>
    <cellStyle name="Normal 18 6 4" xfId="1752"/>
    <cellStyle name="Normal 18 6 4 2" xfId="6596"/>
    <cellStyle name="Normal 18 6 4 2 2" xfId="21873"/>
    <cellStyle name="Normal 18 6 4 2 3" xfId="34218"/>
    <cellStyle name="Normal 18 6 4 3" xfId="9671"/>
    <cellStyle name="Normal 18 6 4 3 2" xfId="24933"/>
    <cellStyle name="Normal 18 6 4 3 3" xfId="37252"/>
    <cellStyle name="Normal 18 6 4 4" xfId="12572"/>
    <cellStyle name="Normal 18 6 4 4 2" xfId="27788"/>
    <cellStyle name="Normal 18 6 4 4 3" xfId="40066"/>
    <cellStyle name="Normal 18 6 4 5" xfId="17296"/>
    <cellStyle name="Normal 18 6 4 6" xfId="30326"/>
    <cellStyle name="Normal 18 6 5" xfId="2091"/>
    <cellStyle name="Normal 18 6 5 2" xfId="6871"/>
    <cellStyle name="Normal 18 6 5 2 2" xfId="22148"/>
    <cellStyle name="Normal 18 6 5 2 3" xfId="34492"/>
    <cellStyle name="Normal 18 6 5 3" xfId="9972"/>
    <cellStyle name="Normal 18 6 5 3 2" xfId="25216"/>
    <cellStyle name="Normal 18 6 5 3 3" xfId="37521"/>
    <cellStyle name="Normal 18 6 5 4" xfId="12842"/>
    <cellStyle name="Normal 18 6 5 4 2" xfId="28041"/>
    <cellStyle name="Normal 18 6 5 4 3" xfId="40292"/>
    <cellStyle name="Normal 18 6 5 5" xfId="17618"/>
    <cellStyle name="Normal 18 6 5 6" xfId="16822"/>
    <cellStyle name="Normal 18 6 6" xfId="3124"/>
    <cellStyle name="Normal 18 6 6 2" xfId="7765"/>
    <cellStyle name="Normal 18 6 6 2 2" xfId="23042"/>
    <cellStyle name="Normal 18 6 6 2 3" xfId="35385"/>
    <cellStyle name="Normal 18 6 6 3" xfId="10917"/>
    <cellStyle name="Normal 18 6 6 3 2" xfId="26145"/>
    <cellStyle name="Normal 18 6 6 3 3" xfId="38433"/>
    <cellStyle name="Normal 18 6 6 4" xfId="13665"/>
    <cellStyle name="Normal 18 6 6 4 2" xfId="28852"/>
    <cellStyle name="Normal 18 6 6 4 3" xfId="41085"/>
    <cellStyle name="Normal 18 6 6 5" xfId="18574"/>
    <cellStyle name="Normal 18 6 6 6" xfId="31189"/>
    <cellStyle name="Normal 18 6 7" xfId="3693"/>
    <cellStyle name="Normal 18 6 7 2" xfId="8320"/>
    <cellStyle name="Normal 18 6 7 2 2" xfId="23595"/>
    <cellStyle name="Normal 18 6 7 2 3" xfId="35938"/>
    <cellStyle name="Normal 18 6 7 3" xfId="11466"/>
    <cellStyle name="Normal 18 6 7 3 2" xfId="26692"/>
    <cellStyle name="Normal 18 6 7 3 3" xfId="38978"/>
    <cellStyle name="Normal 18 6 7 4" xfId="14178"/>
    <cellStyle name="Normal 18 6 7 4 2" xfId="29365"/>
    <cellStyle name="Normal 18 6 7 4 3" xfId="41597"/>
    <cellStyle name="Normal 18 6 7 5" xfId="19125"/>
    <cellStyle name="Normal 18 6 7 6" xfId="31702"/>
    <cellStyle name="Normal 18 6 8" xfId="2457"/>
    <cellStyle name="Normal 18 6 8 2" xfId="7113"/>
    <cellStyle name="Normal 18 6 8 2 2" xfId="22390"/>
    <cellStyle name="Normal 18 6 8 2 3" xfId="34734"/>
    <cellStyle name="Normal 18 6 8 3" xfId="10274"/>
    <cellStyle name="Normal 18 6 8 3 2" xfId="25505"/>
    <cellStyle name="Normal 18 6 8 3 3" xfId="37798"/>
    <cellStyle name="Normal 18 6 8 4" xfId="13077"/>
    <cellStyle name="Normal 18 6 8 4 2" xfId="28266"/>
    <cellStyle name="Normal 18 6 8 4 3" xfId="40504"/>
    <cellStyle name="Normal 18 6 8 5" xfId="17941"/>
    <cellStyle name="Normal 18 6 8 6" xfId="30680"/>
    <cellStyle name="Normal 18 6 9" xfId="3783"/>
    <cellStyle name="Normal 18 6 9 2" xfId="8409"/>
    <cellStyle name="Normal 18 6 9 2 2" xfId="23683"/>
    <cellStyle name="Normal 18 6 9 2 3" xfId="36026"/>
    <cellStyle name="Normal 18 6 9 3" xfId="11551"/>
    <cellStyle name="Normal 18 6 9 3 2" xfId="26776"/>
    <cellStyle name="Normal 18 6 9 3 3" xfId="39062"/>
    <cellStyle name="Normal 18 6 9 4" xfId="14261"/>
    <cellStyle name="Normal 18 6 9 4 2" xfId="29448"/>
    <cellStyle name="Normal 18 6 9 4 3" xfId="41679"/>
    <cellStyle name="Normal 18 6 9 5" xfId="19212"/>
    <cellStyle name="Normal 18 6 9 6" xfId="31784"/>
    <cellStyle name="Normal 18 7" xfId="857"/>
    <cellStyle name="Normal 18 7 10" xfId="4536"/>
    <cellStyle name="Normal 18 7 10 2" xfId="9142"/>
    <cellStyle name="Normal 18 7 10 2 2" xfId="24416"/>
    <cellStyle name="Normal 18 7 10 2 3" xfId="36758"/>
    <cellStyle name="Normal 18 7 10 3" xfId="12267"/>
    <cellStyle name="Normal 18 7 10 3 2" xfId="27492"/>
    <cellStyle name="Normal 18 7 10 3 3" xfId="39776"/>
    <cellStyle name="Normal 18 7 10 4" xfId="14930"/>
    <cellStyle name="Normal 18 7 10 4 2" xfId="30117"/>
    <cellStyle name="Normal 18 7 10 4 3" xfId="42347"/>
    <cellStyle name="Normal 18 7 10 5" xfId="19930"/>
    <cellStyle name="Normal 18 7 10 6" xfId="32451"/>
    <cellStyle name="Normal 18 7 11" xfId="5920"/>
    <cellStyle name="Normal 18 7 11 2" xfId="21200"/>
    <cellStyle name="Normal 18 7 11 3" xfId="33548"/>
    <cellStyle name="Normal 18 7 12" xfId="6422"/>
    <cellStyle name="Normal 18 7 12 2" xfId="21699"/>
    <cellStyle name="Normal 18 7 12 3" xfId="34044"/>
    <cellStyle name="Normal 18 7 13" xfId="11167"/>
    <cellStyle name="Normal 18 7 13 2" xfId="26393"/>
    <cellStyle name="Normal 18 7 13 3" xfId="38681"/>
    <cellStyle name="Normal 18 7 14" xfId="16603"/>
    <cellStyle name="Normal 18 7 15" xfId="17156"/>
    <cellStyle name="Normal 18 7 2" xfId="2162"/>
    <cellStyle name="Normal 18 7 2 2" xfId="6942"/>
    <cellStyle name="Normal 18 7 2 2 2" xfId="22219"/>
    <cellStyle name="Normal 18 7 2 2 3" xfId="34563"/>
    <cellStyle name="Normal 18 7 2 3" xfId="10043"/>
    <cellStyle name="Normal 18 7 2 3 2" xfId="25286"/>
    <cellStyle name="Normal 18 7 2 3 3" xfId="37591"/>
    <cellStyle name="Normal 18 7 2 4" xfId="12913"/>
    <cellStyle name="Normal 18 7 2 4 2" xfId="28111"/>
    <cellStyle name="Normal 18 7 2 4 3" xfId="40362"/>
    <cellStyle name="Normal 18 7 2 5" xfId="17689"/>
    <cellStyle name="Normal 18 7 2 6" xfId="16941"/>
    <cellStyle name="Normal 18 7 3" xfId="2947"/>
    <cellStyle name="Normal 18 7 3 2" xfId="7591"/>
    <cellStyle name="Normal 18 7 3 2 2" xfId="22868"/>
    <cellStyle name="Normal 18 7 3 2 3" xfId="35211"/>
    <cellStyle name="Normal 18 7 3 3" xfId="10743"/>
    <cellStyle name="Normal 18 7 3 3 2" xfId="25971"/>
    <cellStyle name="Normal 18 7 3 3 3" xfId="38262"/>
    <cellStyle name="Normal 18 7 3 4" xfId="13501"/>
    <cellStyle name="Normal 18 7 3 4 2" xfId="28688"/>
    <cellStyle name="Normal 18 7 3 4 3" xfId="40922"/>
    <cellStyle name="Normal 18 7 3 5" xfId="18402"/>
    <cellStyle name="Normal 18 7 3 6" xfId="31025"/>
    <cellStyle name="Normal 18 7 4" xfId="3282"/>
    <cellStyle name="Normal 18 7 4 2" xfId="7922"/>
    <cellStyle name="Normal 18 7 4 2 2" xfId="23198"/>
    <cellStyle name="Normal 18 7 4 2 3" xfId="35541"/>
    <cellStyle name="Normal 18 7 4 3" xfId="11070"/>
    <cellStyle name="Normal 18 7 4 3 2" xfId="26296"/>
    <cellStyle name="Normal 18 7 4 3 3" xfId="38584"/>
    <cellStyle name="Normal 18 7 4 4" xfId="13810"/>
    <cellStyle name="Normal 18 7 4 4 2" xfId="28997"/>
    <cellStyle name="Normal 18 7 4 4 3" xfId="41230"/>
    <cellStyle name="Normal 18 7 4 5" xfId="18724"/>
    <cellStyle name="Normal 18 7 4 6" xfId="31334"/>
    <cellStyle name="Normal 18 7 5" xfId="2455"/>
    <cellStyle name="Normal 18 7 5 2" xfId="7111"/>
    <cellStyle name="Normal 18 7 5 2 2" xfId="22388"/>
    <cellStyle name="Normal 18 7 5 2 3" xfId="34732"/>
    <cellStyle name="Normal 18 7 5 3" xfId="10272"/>
    <cellStyle name="Normal 18 7 5 3 2" xfId="25503"/>
    <cellStyle name="Normal 18 7 5 3 3" xfId="37796"/>
    <cellStyle name="Normal 18 7 5 4" xfId="13075"/>
    <cellStyle name="Normal 18 7 5 4 2" xfId="28264"/>
    <cellStyle name="Normal 18 7 5 4 3" xfId="40502"/>
    <cellStyle name="Normal 18 7 5 5" xfId="17939"/>
    <cellStyle name="Normal 18 7 5 6" xfId="16323"/>
    <cellStyle name="Normal 18 7 6" xfId="3793"/>
    <cellStyle name="Normal 18 7 6 2" xfId="8419"/>
    <cellStyle name="Normal 18 7 6 2 2" xfId="23693"/>
    <cellStyle name="Normal 18 7 6 2 3" xfId="36036"/>
    <cellStyle name="Normal 18 7 6 3" xfId="11561"/>
    <cellStyle name="Normal 18 7 6 3 2" xfId="26786"/>
    <cellStyle name="Normal 18 7 6 3 3" xfId="39072"/>
    <cellStyle name="Normal 18 7 6 4" xfId="14271"/>
    <cellStyle name="Normal 18 7 6 4 2" xfId="29458"/>
    <cellStyle name="Normal 18 7 6 4 3" xfId="41689"/>
    <cellStyle name="Normal 18 7 6 5" xfId="19222"/>
    <cellStyle name="Normal 18 7 6 6" xfId="31794"/>
    <cellStyle name="Normal 18 7 7" xfId="4027"/>
    <cellStyle name="Normal 18 7 7 2" xfId="8644"/>
    <cellStyle name="Normal 18 7 7 2 2" xfId="23918"/>
    <cellStyle name="Normal 18 7 7 2 3" xfId="36261"/>
    <cellStyle name="Normal 18 7 7 3" xfId="11785"/>
    <cellStyle name="Normal 18 7 7 3 2" xfId="27010"/>
    <cellStyle name="Normal 18 7 7 3 3" xfId="39296"/>
    <cellStyle name="Normal 18 7 7 4" xfId="14478"/>
    <cellStyle name="Normal 18 7 7 4 2" xfId="29665"/>
    <cellStyle name="Normal 18 7 7 4 3" xfId="41896"/>
    <cellStyle name="Normal 18 7 7 5" xfId="19444"/>
    <cellStyle name="Normal 18 7 7 6" xfId="32001"/>
    <cellStyle name="Normal 18 7 8" xfId="4234"/>
    <cellStyle name="Normal 18 7 8 2" xfId="8845"/>
    <cellStyle name="Normal 18 7 8 2 2" xfId="24119"/>
    <cellStyle name="Normal 18 7 8 2 3" xfId="36462"/>
    <cellStyle name="Normal 18 7 8 3" xfId="11983"/>
    <cellStyle name="Normal 18 7 8 3 2" xfId="27208"/>
    <cellStyle name="Normal 18 7 8 3 3" xfId="39493"/>
    <cellStyle name="Normal 18 7 8 4" xfId="14662"/>
    <cellStyle name="Normal 18 7 8 4 2" xfId="29849"/>
    <cellStyle name="Normal 18 7 8 4 3" xfId="42079"/>
    <cellStyle name="Normal 18 7 8 5" xfId="19640"/>
    <cellStyle name="Normal 18 7 8 6" xfId="32184"/>
    <cellStyle name="Normal 18 7 9" xfId="4412"/>
    <cellStyle name="Normal 18 7 9 2" xfId="9019"/>
    <cellStyle name="Normal 18 7 9 2 2" xfId="24293"/>
    <cellStyle name="Normal 18 7 9 2 3" xfId="36635"/>
    <cellStyle name="Normal 18 7 9 3" xfId="12151"/>
    <cellStyle name="Normal 18 7 9 3 2" xfId="27376"/>
    <cellStyle name="Normal 18 7 9 3 3" xfId="39660"/>
    <cellStyle name="Normal 18 7 9 4" xfId="14820"/>
    <cellStyle name="Normal 18 7 9 4 2" xfId="30007"/>
    <cellStyle name="Normal 18 7 9 4 3" xfId="42237"/>
    <cellStyle name="Normal 18 7 9 5" xfId="19809"/>
    <cellStyle name="Normal 18 7 9 6" xfId="32341"/>
    <cellStyle name="Normal 18 8" xfId="872"/>
    <cellStyle name="Normal 18 8 10" xfId="4514"/>
    <cellStyle name="Normal 18 8 10 2" xfId="9120"/>
    <cellStyle name="Normal 18 8 10 2 2" xfId="24394"/>
    <cellStyle name="Normal 18 8 10 2 3" xfId="36736"/>
    <cellStyle name="Normal 18 8 10 3" xfId="12246"/>
    <cellStyle name="Normal 18 8 10 3 2" xfId="27471"/>
    <cellStyle name="Normal 18 8 10 3 3" xfId="39755"/>
    <cellStyle name="Normal 18 8 10 4" xfId="14909"/>
    <cellStyle name="Normal 18 8 10 4 2" xfId="30096"/>
    <cellStyle name="Normal 18 8 10 4 3" xfId="42326"/>
    <cellStyle name="Normal 18 8 10 5" xfId="19908"/>
    <cellStyle name="Normal 18 8 10 6" xfId="32430"/>
    <cellStyle name="Normal 18 8 11" xfId="5933"/>
    <cellStyle name="Normal 18 8 11 2" xfId="21213"/>
    <cellStyle name="Normal 18 8 11 3" xfId="33561"/>
    <cellStyle name="Normal 18 8 12" xfId="6016"/>
    <cellStyle name="Normal 18 8 12 2" xfId="21296"/>
    <cellStyle name="Normal 18 8 12 3" xfId="33644"/>
    <cellStyle name="Normal 18 8 13" xfId="9210"/>
    <cellStyle name="Normal 18 8 13 2" xfId="24483"/>
    <cellStyle name="Normal 18 8 13 3" xfId="36824"/>
    <cellStyle name="Normal 18 8 14" xfId="16616"/>
    <cellStyle name="Normal 18 8 15" xfId="24530"/>
    <cellStyle name="Normal 18 8 2" xfId="2177"/>
    <cellStyle name="Normal 18 8 2 2" xfId="6957"/>
    <cellStyle name="Normal 18 8 2 2 2" xfId="22234"/>
    <cellStyle name="Normal 18 8 2 2 3" xfId="34578"/>
    <cellStyle name="Normal 18 8 2 3" xfId="10058"/>
    <cellStyle name="Normal 18 8 2 3 2" xfId="25301"/>
    <cellStyle name="Normal 18 8 2 3 3" xfId="37606"/>
    <cellStyle name="Normal 18 8 2 4" xfId="12928"/>
    <cellStyle name="Normal 18 8 2 4 2" xfId="28126"/>
    <cellStyle name="Normal 18 8 2 4 3" xfId="40377"/>
    <cellStyle name="Normal 18 8 2 5" xfId="17704"/>
    <cellStyle name="Normal 18 8 2 6" xfId="15947"/>
    <cellStyle name="Normal 18 8 3" xfId="2960"/>
    <cellStyle name="Normal 18 8 3 2" xfId="7604"/>
    <cellStyle name="Normal 18 8 3 2 2" xfId="22881"/>
    <cellStyle name="Normal 18 8 3 2 3" xfId="35224"/>
    <cellStyle name="Normal 18 8 3 3" xfId="10756"/>
    <cellStyle name="Normal 18 8 3 3 2" xfId="25984"/>
    <cellStyle name="Normal 18 8 3 3 3" xfId="38275"/>
    <cellStyle name="Normal 18 8 3 4" xfId="13514"/>
    <cellStyle name="Normal 18 8 3 4 2" xfId="28701"/>
    <cellStyle name="Normal 18 8 3 4 3" xfId="40935"/>
    <cellStyle name="Normal 18 8 3 5" xfId="18415"/>
    <cellStyle name="Normal 18 8 3 6" xfId="31038"/>
    <cellStyle name="Normal 18 8 4" xfId="3223"/>
    <cellStyle name="Normal 18 8 4 2" xfId="7863"/>
    <cellStyle name="Normal 18 8 4 2 2" xfId="23139"/>
    <cellStyle name="Normal 18 8 4 2 3" xfId="35482"/>
    <cellStyle name="Normal 18 8 4 3" xfId="11012"/>
    <cellStyle name="Normal 18 8 4 3 2" xfId="26238"/>
    <cellStyle name="Normal 18 8 4 3 3" xfId="38526"/>
    <cellStyle name="Normal 18 8 4 4" xfId="13753"/>
    <cellStyle name="Normal 18 8 4 4 2" xfId="28940"/>
    <cellStyle name="Normal 18 8 4 4 3" xfId="41173"/>
    <cellStyle name="Normal 18 8 4 5" xfId="18666"/>
    <cellStyle name="Normal 18 8 4 6" xfId="31277"/>
    <cellStyle name="Normal 18 8 5" xfId="3044"/>
    <cellStyle name="Normal 18 8 5 2" xfId="7687"/>
    <cellStyle name="Normal 18 8 5 2 2" xfId="22964"/>
    <cellStyle name="Normal 18 8 5 2 3" xfId="35307"/>
    <cellStyle name="Normal 18 8 5 3" xfId="10838"/>
    <cellStyle name="Normal 18 8 5 3 2" xfId="26066"/>
    <cellStyle name="Normal 18 8 5 3 3" xfId="38357"/>
    <cellStyle name="Normal 18 8 5 4" xfId="13593"/>
    <cellStyle name="Normal 18 8 5 4 2" xfId="28780"/>
    <cellStyle name="Normal 18 8 5 4 3" xfId="41013"/>
    <cellStyle name="Normal 18 8 5 5" xfId="18497"/>
    <cellStyle name="Normal 18 8 5 6" xfId="31117"/>
    <cellStyle name="Normal 18 8 6" xfId="3731"/>
    <cellStyle name="Normal 18 8 6 2" xfId="8358"/>
    <cellStyle name="Normal 18 8 6 2 2" xfId="23632"/>
    <cellStyle name="Normal 18 8 6 2 3" xfId="35975"/>
    <cellStyle name="Normal 18 8 6 3" xfId="11502"/>
    <cellStyle name="Normal 18 8 6 3 2" xfId="26727"/>
    <cellStyle name="Normal 18 8 6 3 3" xfId="39013"/>
    <cellStyle name="Normal 18 8 6 4" xfId="14212"/>
    <cellStyle name="Normal 18 8 6 4 2" xfId="29399"/>
    <cellStyle name="Normal 18 8 6 4 3" xfId="41631"/>
    <cellStyle name="Normal 18 8 6 5" xfId="19162"/>
    <cellStyle name="Normal 18 8 6 6" xfId="31736"/>
    <cellStyle name="Normal 18 8 7" xfId="3968"/>
    <cellStyle name="Normal 18 8 7 2" xfId="8586"/>
    <cellStyle name="Normal 18 8 7 2 2" xfId="23860"/>
    <cellStyle name="Normal 18 8 7 2 3" xfId="36203"/>
    <cellStyle name="Normal 18 8 7 3" xfId="11730"/>
    <cellStyle name="Normal 18 8 7 3 2" xfId="26955"/>
    <cellStyle name="Normal 18 8 7 3 3" xfId="39241"/>
    <cellStyle name="Normal 18 8 7 4" xfId="14423"/>
    <cellStyle name="Normal 18 8 7 4 2" xfId="29610"/>
    <cellStyle name="Normal 18 8 7 4 3" xfId="41841"/>
    <cellStyle name="Normal 18 8 7 5" xfId="19387"/>
    <cellStyle name="Normal 18 8 7 6" xfId="31946"/>
    <cellStyle name="Normal 18 8 8" xfId="4184"/>
    <cellStyle name="Normal 18 8 8 2" xfId="8795"/>
    <cellStyle name="Normal 18 8 8 2 2" xfId="24069"/>
    <cellStyle name="Normal 18 8 8 2 3" xfId="36412"/>
    <cellStyle name="Normal 18 8 8 3" xfId="11935"/>
    <cellStyle name="Normal 18 8 8 3 2" xfId="27160"/>
    <cellStyle name="Normal 18 8 8 3 3" xfId="39445"/>
    <cellStyle name="Normal 18 8 8 4" xfId="14615"/>
    <cellStyle name="Normal 18 8 8 4 2" xfId="29802"/>
    <cellStyle name="Normal 18 8 8 4 3" xfId="42032"/>
    <cellStyle name="Normal 18 8 8 5" xfId="19591"/>
    <cellStyle name="Normal 18 8 8 6" xfId="32137"/>
    <cellStyle name="Normal 18 8 9" xfId="4371"/>
    <cellStyle name="Normal 18 8 9 2" xfId="8978"/>
    <cellStyle name="Normal 18 8 9 2 2" xfId="24252"/>
    <cellStyle name="Normal 18 8 9 2 3" xfId="36594"/>
    <cellStyle name="Normal 18 8 9 3" xfId="12112"/>
    <cellStyle name="Normal 18 8 9 3 2" xfId="27337"/>
    <cellStyle name="Normal 18 8 9 3 3" xfId="39621"/>
    <cellStyle name="Normal 18 8 9 4" xfId="14781"/>
    <cellStyle name="Normal 18 8 9 4 2" xfId="29968"/>
    <cellStyle name="Normal 18 8 9 4 3" xfId="42198"/>
    <cellStyle name="Normal 18 8 9 5" xfId="19768"/>
    <cellStyle name="Normal 18 8 9 6" xfId="32302"/>
    <cellStyle name="Normal 18 9" xfId="886"/>
    <cellStyle name="Normal 18 9 10" xfId="4050"/>
    <cellStyle name="Normal 18 9 10 2" xfId="8666"/>
    <cellStyle name="Normal 18 9 10 2 2" xfId="23940"/>
    <cellStyle name="Normal 18 9 10 2 3" xfId="36283"/>
    <cellStyle name="Normal 18 9 10 3" xfId="11807"/>
    <cellStyle name="Normal 18 9 10 3 2" xfId="27032"/>
    <cellStyle name="Normal 18 9 10 3 3" xfId="39318"/>
    <cellStyle name="Normal 18 9 10 4" xfId="14499"/>
    <cellStyle name="Normal 18 9 10 4 2" xfId="29686"/>
    <cellStyle name="Normal 18 9 10 4 3" xfId="41917"/>
    <cellStyle name="Normal 18 9 10 5" xfId="19466"/>
    <cellStyle name="Normal 18 9 10 6" xfId="32022"/>
    <cellStyle name="Normal 18 9 11" xfId="5946"/>
    <cellStyle name="Normal 18 9 11 2" xfId="21226"/>
    <cellStyle name="Normal 18 9 11 3" xfId="33574"/>
    <cellStyle name="Normal 18 9 12" xfId="6129"/>
    <cellStyle name="Normal 18 9 12 2" xfId="21408"/>
    <cellStyle name="Normal 18 9 12 3" xfId="33755"/>
    <cellStyle name="Normal 18 9 13" xfId="10836"/>
    <cellStyle name="Normal 18 9 13 2" xfId="26064"/>
    <cellStyle name="Normal 18 9 13 3" xfId="38355"/>
    <cellStyle name="Normal 18 9 14" xfId="16629"/>
    <cellStyle name="Normal 18 9 15" xfId="17420"/>
    <cellStyle name="Normal 18 9 2" xfId="2190"/>
    <cellStyle name="Normal 18 9 2 2" xfId="6970"/>
    <cellStyle name="Normal 18 9 2 2 2" xfId="22247"/>
    <cellStyle name="Normal 18 9 2 2 3" xfId="34591"/>
    <cellStyle name="Normal 18 9 2 3" xfId="10071"/>
    <cellStyle name="Normal 18 9 2 3 2" xfId="25314"/>
    <cellStyle name="Normal 18 9 2 3 3" xfId="37619"/>
    <cellStyle name="Normal 18 9 2 4" xfId="12941"/>
    <cellStyle name="Normal 18 9 2 4 2" xfId="28139"/>
    <cellStyle name="Normal 18 9 2 4 3" xfId="40390"/>
    <cellStyle name="Normal 18 9 2 5" xfId="17717"/>
    <cellStyle name="Normal 18 9 2 6" xfId="20124"/>
    <cellStyle name="Normal 18 9 3" xfId="2974"/>
    <cellStyle name="Normal 18 9 3 2" xfId="7618"/>
    <cellStyle name="Normal 18 9 3 2 2" xfId="22895"/>
    <cellStyle name="Normal 18 9 3 2 3" xfId="35238"/>
    <cellStyle name="Normal 18 9 3 3" xfId="10770"/>
    <cellStyle name="Normal 18 9 3 3 2" xfId="25998"/>
    <cellStyle name="Normal 18 9 3 3 3" xfId="38289"/>
    <cellStyle name="Normal 18 9 3 4" xfId="13528"/>
    <cellStyle name="Normal 18 9 3 4 2" xfId="28715"/>
    <cellStyle name="Normal 18 9 3 4 3" xfId="40949"/>
    <cellStyle name="Normal 18 9 3 5" xfId="18429"/>
    <cellStyle name="Normal 18 9 3 6" xfId="31052"/>
    <cellStyle name="Normal 18 9 4" xfId="2646"/>
    <cellStyle name="Normal 18 9 4 2" xfId="7297"/>
    <cellStyle name="Normal 18 9 4 2 2" xfId="22574"/>
    <cellStyle name="Normal 18 9 4 2 3" xfId="34918"/>
    <cellStyle name="Normal 18 9 4 3" xfId="10450"/>
    <cellStyle name="Normal 18 9 4 3 2" xfId="25678"/>
    <cellStyle name="Normal 18 9 4 3 3" xfId="37972"/>
    <cellStyle name="Normal 18 9 4 4" xfId="13228"/>
    <cellStyle name="Normal 18 9 4 4 2" xfId="28415"/>
    <cellStyle name="Normal 18 9 4 4 3" xfId="40653"/>
    <cellStyle name="Normal 18 9 4 5" xfId="18111"/>
    <cellStyle name="Normal 18 9 4 6" xfId="30752"/>
    <cellStyle name="Normal 18 9 5" xfId="3647"/>
    <cellStyle name="Normal 18 9 5 2" xfId="8275"/>
    <cellStyle name="Normal 18 9 5 2 2" xfId="23551"/>
    <cellStyle name="Normal 18 9 5 2 3" xfId="35894"/>
    <cellStyle name="Normal 18 9 5 3" xfId="11421"/>
    <cellStyle name="Normal 18 9 5 3 2" xfId="26647"/>
    <cellStyle name="Normal 18 9 5 3 3" xfId="38933"/>
    <cellStyle name="Normal 18 9 5 4" xfId="14136"/>
    <cellStyle name="Normal 18 9 5 4 2" xfId="29323"/>
    <cellStyle name="Normal 18 9 5 4 3" xfId="41555"/>
    <cellStyle name="Normal 18 9 5 5" xfId="19081"/>
    <cellStyle name="Normal 18 9 5 6" xfId="31660"/>
    <cellStyle name="Normal 18 9 6" xfId="3081"/>
    <cellStyle name="Normal 18 9 6 2" xfId="7724"/>
    <cellStyle name="Normal 18 9 6 2 2" xfId="23001"/>
    <cellStyle name="Normal 18 9 6 2 3" xfId="35344"/>
    <cellStyle name="Normal 18 9 6 3" xfId="10875"/>
    <cellStyle name="Normal 18 9 6 3 2" xfId="26103"/>
    <cellStyle name="Normal 18 9 6 3 3" xfId="38394"/>
    <cellStyle name="Normal 18 9 6 4" xfId="13628"/>
    <cellStyle name="Normal 18 9 6 4 2" xfId="28815"/>
    <cellStyle name="Normal 18 9 6 4 3" xfId="41048"/>
    <cellStyle name="Normal 18 9 6 5" xfId="18533"/>
    <cellStyle name="Normal 18 9 6 6" xfId="31152"/>
    <cellStyle name="Normal 18 9 7" xfId="3063"/>
    <cellStyle name="Normal 18 9 7 2" xfId="7706"/>
    <cellStyle name="Normal 18 9 7 2 2" xfId="22983"/>
    <cellStyle name="Normal 18 9 7 2 3" xfId="35326"/>
    <cellStyle name="Normal 18 9 7 3" xfId="10857"/>
    <cellStyle name="Normal 18 9 7 3 2" xfId="26085"/>
    <cellStyle name="Normal 18 9 7 3 3" xfId="38376"/>
    <cellStyle name="Normal 18 9 7 4" xfId="13612"/>
    <cellStyle name="Normal 18 9 7 4 2" xfId="28799"/>
    <cellStyle name="Normal 18 9 7 4 3" xfId="41032"/>
    <cellStyle name="Normal 18 9 7 5" xfId="18516"/>
    <cellStyle name="Normal 18 9 7 6" xfId="31136"/>
    <cellStyle name="Normal 18 9 8" xfId="2569"/>
    <cellStyle name="Normal 18 9 8 2" xfId="7222"/>
    <cellStyle name="Normal 18 9 8 2 2" xfId="22499"/>
    <cellStyle name="Normal 18 9 8 2 3" xfId="34843"/>
    <cellStyle name="Normal 18 9 8 3" xfId="10380"/>
    <cellStyle name="Normal 18 9 8 3 2" xfId="25610"/>
    <cellStyle name="Normal 18 9 8 3 3" xfId="37903"/>
    <cellStyle name="Normal 18 9 8 4" xfId="13166"/>
    <cellStyle name="Normal 18 9 8 4 2" xfId="28355"/>
    <cellStyle name="Normal 18 9 8 4 3" xfId="40592"/>
    <cellStyle name="Normal 18 9 8 5" xfId="18040"/>
    <cellStyle name="Normal 18 9 8 6" xfId="30576"/>
    <cellStyle name="Normal 18 9 9" xfId="3820"/>
    <cellStyle name="Normal 18 9 9 2" xfId="8446"/>
    <cellStyle name="Normal 18 9 9 2 2" xfId="23720"/>
    <cellStyle name="Normal 18 9 9 2 3" xfId="36063"/>
    <cellStyle name="Normal 18 9 9 3" xfId="11587"/>
    <cellStyle name="Normal 18 9 9 3 2" xfId="26812"/>
    <cellStyle name="Normal 18 9 9 3 3" xfId="39098"/>
    <cellStyle name="Normal 18 9 9 4" xfId="14296"/>
    <cellStyle name="Normal 18 9 9 4 2" xfId="29483"/>
    <cellStyle name="Normal 18 9 9 4 3" xfId="41714"/>
    <cellStyle name="Normal 18 9 9 5" xfId="19247"/>
    <cellStyle name="Normal 18 9 9 6" xfId="31819"/>
    <cellStyle name="Normal 180" xfId="42610"/>
    <cellStyle name="Normal 181" xfId="42611"/>
    <cellStyle name="Normal 182" xfId="42612"/>
    <cellStyle name="Normal 183" xfId="42613"/>
    <cellStyle name="Normal 184" xfId="42614"/>
    <cellStyle name="Normal 185" xfId="42615"/>
    <cellStyle name="Normal 186" xfId="42616"/>
    <cellStyle name="Normal 187" xfId="42617"/>
    <cellStyle name="Normal 188" xfId="42618"/>
    <cellStyle name="Normal 189" xfId="42619"/>
    <cellStyle name="Normal 19" xfId="121"/>
    <cellStyle name="Normal 19 10" xfId="639"/>
    <cellStyle name="Normal 19 10 10" xfId="3877"/>
    <cellStyle name="Normal 19 10 10 2" xfId="8500"/>
    <cellStyle name="Normal 19 10 10 2 2" xfId="23774"/>
    <cellStyle name="Normal 19 10 10 2 3" xfId="36117"/>
    <cellStyle name="Normal 19 10 10 3" xfId="11642"/>
    <cellStyle name="Normal 19 10 10 3 2" xfId="26867"/>
    <cellStyle name="Normal 19 10 10 3 3" xfId="39153"/>
    <cellStyle name="Normal 19 10 10 4" xfId="14345"/>
    <cellStyle name="Normal 19 10 10 4 2" xfId="29532"/>
    <cellStyle name="Normal 19 10 10 4 3" xfId="41763"/>
    <cellStyle name="Normal 19 10 10 5" xfId="19299"/>
    <cellStyle name="Normal 19 10 10 6" xfId="31868"/>
    <cellStyle name="Normal 19 10 11" xfId="5715"/>
    <cellStyle name="Normal 19 10 11 2" xfId="20995"/>
    <cellStyle name="Normal 19 10 11 3" xfId="33343"/>
    <cellStyle name="Normal 19 10 12" xfId="5207"/>
    <cellStyle name="Normal 19 10 12 2" xfId="20488"/>
    <cellStyle name="Normal 19 10 12 3" xfId="32843"/>
    <cellStyle name="Normal 19 10 13" xfId="12490"/>
    <cellStyle name="Normal 19 10 13 2" xfId="27711"/>
    <cellStyle name="Normal 19 10 13 3" xfId="39991"/>
    <cellStyle name="Normal 19 10 14" xfId="16404"/>
    <cellStyle name="Normal 19 10 15" xfId="27908"/>
    <cellStyle name="Normal 19 10 2" xfId="1968"/>
    <cellStyle name="Normal 19 10 2 2" xfId="6754"/>
    <cellStyle name="Normal 19 10 2 2 2" xfId="22031"/>
    <cellStyle name="Normal 19 10 2 2 3" xfId="34376"/>
    <cellStyle name="Normal 19 10 2 3" xfId="9852"/>
    <cellStyle name="Normal 19 10 2 3 2" xfId="25100"/>
    <cellStyle name="Normal 19 10 2 3 3" xfId="37409"/>
    <cellStyle name="Normal 19 10 2 4" xfId="12726"/>
    <cellStyle name="Normal 19 10 2 4 2" xfId="27929"/>
    <cellStyle name="Normal 19 10 2 4 3" xfId="40183"/>
    <cellStyle name="Normal 19 10 2 5" xfId="17499"/>
    <cellStyle name="Normal 19 10 2 6" xfId="30320"/>
    <cellStyle name="Normal 19 10 3" xfId="2734"/>
    <cellStyle name="Normal 19 10 3 2" xfId="7382"/>
    <cellStyle name="Normal 19 10 3 2 2" xfId="22659"/>
    <cellStyle name="Normal 19 10 3 2 3" xfId="35003"/>
    <cellStyle name="Normal 19 10 3 3" xfId="10533"/>
    <cellStyle name="Normal 19 10 3 3 2" xfId="25761"/>
    <cellStyle name="Normal 19 10 3 3 3" xfId="38052"/>
    <cellStyle name="Normal 19 10 3 4" xfId="13303"/>
    <cellStyle name="Normal 19 10 3 4 2" xfId="28490"/>
    <cellStyle name="Normal 19 10 3 4 3" xfId="40724"/>
    <cellStyle name="Normal 19 10 3 5" xfId="18194"/>
    <cellStyle name="Normal 19 10 3 6" xfId="30826"/>
    <cellStyle name="Normal 19 10 4" xfId="2402"/>
    <cellStyle name="Normal 19 10 4 2" xfId="7061"/>
    <cellStyle name="Normal 19 10 4 2 2" xfId="22338"/>
    <cellStyle name="Normal 19 10 4 2 3" xfId="34682"/>
    <cellStyle name="Normal 19 10 4 3" xfId="10221"/>
    <cellStyle name="Normal 19 10 4 3 2" xfId="25452"/>
    <cellStyle name="Normal 19 10 4 3 3" xfId="37745"/>
    <cellStyle name="Normal 19 10 4 4" xfId="13033"/>
    <cellStyle name="Normal 19 10 4 4 2" xfId="28222"/>
    <cellStyle name="Normal 19 10 4 4 3" xfId="40460"/>
    <cellStyle name="Normal 19 10 4 5" xfId="17891"/>
    <cellStyle name="Normal 19 10 4 6" xfId="30264"/>
    <cellStyle name="Normal 19 10 5" xfId="3244"/>
    <cellStyle name="Normal 19 10 5 2" xfId="7884"/>
    <cellStyle name="Normal 19 10 5 2 2" xfId="23160"/>
    <cellStyle name="Normal 19 10 5 2 3" xfId="35503"/>
    <cellStyle name="Normal 19 10 5 3" xfId="11033"/>
    <cellStyle name="Normal 19 10 5 3 2" xfId="26259"/>
    <cellStyle name="Normal 19 10 5 3 3" xfId="38547"/>
    <cellStyle name="Normal 19 10 5 4" xfId="13774"/>
    <cellStyle name="Normal 19 10 5 4 2" xfId="28961"/>
    <cellStyle name="Normal 19 10 5 4 3" xfId="41194"/>
    <cellStyle name="Normal 19 10 5 5" xfId="18687"/>
    <cellStyle name="Normal 19 10 5 6" xfId="31298"/>
    <cellStyle name="Normal 19 10 6" xfId="3508"/>
    <cellStyle name="Normal 19 10 6 2" xfId="8140"/>
    <cellStyle name="Normal 19 10 6 2 2" xfId="23416"/>
    <cellStyle name="Normal 19 10 6 2 3" xfId="35759"/>
    <cellStyle name="Normal 19 10 6 3" xfId="11284"/>
    <cellStyle name="Normal 19 10 6 3 2" xfId="26510"/>
    <cellStyle name="Normal 19 10 6 3 3" xfId="38797"/>
    <cellStyle name="Normal 19 10 6 4" xfId="14007"/>
    <cellStyle name="Normal 19 10 6 4 2" xfId="29194"/>
    <cellStyle name="Normal 19 10 6 4 3" xfId="41426"/>
    <cellStyle name="Normal 19 10 6 5" xfId="18945"/>
    <cellStyle name="Normal 19 10 6 6" xfId="31530"/>
    <cellStyle name="Normal 19 10 7" xfId="2597"/>
    <cellStyle name="Normal 19 10 7 2" xfId="7249"/>
    <cellStyle name="Normal 19 10 7 2 2" xfId="22526"/>
    <cellStyle name="Normal 19 10 7 2 3" xfId="34870"/>
    <cellStyle name="Normal 19 10 7 3" xfId="10404"/>
    <cellStyle name="Normal 19 10 7 3 2" xfId="25634"/>
    <cellStyle name="Normal 19 10 7 3 3" xfId="37927"/>
    <cellStyle name="Normal 19 10 7 4" xfId="13186"/>
    <cellStyle name="Normal 19 10 7 4 2" xfId="28375"/>
    <cellStyle name="Normal 19 10 7 4 3" xfId="40612"/>
    <cellStyle name="Normal 19 10 7 5" xfId="18065"/>
    <cellStyle name="Normal 19 10 7 6" xfId="30710"/>
    <cellStyle name="Normal 19 10 8" xfId="2516"/>
    <cellStyle name="Normal 19 10 8 2" xfId="7169"/>
    <cellStyle name="Normal 19 10 8 2 2" xfId="22446"/>
    <cellStyle name="Normal 19 10 8 2 3" xfId="34790"/>
    <cellStyle name="Normal 19 10 8 3" xfId="10330"/>
    <cellStyle name="Normal 19 10 8 3 2" xfId="25560"/>
    <cellStyle name="Normal 19 10 8 3 3" xfId="37853"/>
    <cellStyle name="Normal 19 10 8 4" xfId="13123"/>
    <cellStyle name="Normal 19 10 8 4 2" xfId="28312"/>
    <cellStyle name="Normal 19 10 8 4 3" xfId="40549"/>
    <cellStyle name="Normal 19 10 8 5" xfId="17992"/>
    <cellStyle name="Normal 19 10 8 6" xfId="17739"/>
    <cellStyle name="Normal 19 10 9" xfId="2554"/>
    <cellStyle name="Normal 19 10 9 2" xfId="7207"/>
    <cellStyle name="Normal 19 10 9 2 2" xfId="22484"/>
    <cellStyle name="Normal 19 10 9 2 3" xfId="34828"/>
    <cellStyle name="Normal 19 10 9 3" xfId="10366"/>
    <cellStyle name="Normal 19 10 9 3 2" xfId="25596"/>
    <cellStyle name="Normal 19 10 9 3 3" xfId="37889"/>
    <cellStyle name="Normal 19 10 9 4" xfId="13153"/>
    <cellStyle name="Normal 19 10 9 4 2" xfId="28342"/>
    <cellStyle name="Normal 19 10 9 4 3" xfId="40579"/>
    <cellStyle name="Normal 19 10 9 5" xfId="18026"/>
    <cellStyle name="Normal 19 10 9 6" xfId="17043"/>
    <cellStyle name="Normal 19 11" xfId="1747"/>
    <cellStyle name="Normal 19 11 2" xfId="6591"/>
    <cellStyle name="Normal 19 11 2 2" xfId="21868"/>
    <cellStyle name="Normal 19 11 2 3" xfId="34213"/>
    <cellStyle name="Normal 19 11 3" xfId="9666"/>
    <cellStyle name="Normal 19 11 3 2" xfId="24928"/>
    <cellStyle name="Normal 19 11 3 3" xfId="37247"/>
    <cellStyle name="Normal 19 11 4" xfId="12567"/>
    <cellStyle name="Normal 19 11 4 2" xfId="27783"/>
    <cellStyle name="Normal 19 11 4 3" xfId="40061"/>
    <cellStyle name="Normal 19 11 5" xfId="17291"/>
    <cellStyle name="Normal 19 11 6" xfId="30460"/>
    <cellStyle name="Normal 19 12" xfId="1770"/>
    <cellStyle name="Normal 19 12 2" xfId="6613"/>
    <cellStyle name="Normal 19 12 2 2" xfId="21890"/>
    <cellStyle name="Normal 19 12 2 3" xfId="34235"/>
    <cellStyle name="Normal 19 12 3" xfId="9688"/>
    <cellStyle name="Normal 19 12 3 2" xfId="24950"/>
    <cellStyle name="Normal 19 12 3 3" xfId="37268"/>
    <cellStyle name="Normal 19 12 4" xfId="12588"/>
    <cellStyle name="Normal 19 12 4 2" xfId="27804"/>
    <cellStyle name="Normal 19 12 4 3" xfId="40081"/>
    <cellStyle name="Normal 19 12 5" xfId="17314"/>
    <cellStyle name="Normal 19 12 6" xfId="16439"/>
    <cellStyle name="Normal 19 13" xfId="2685"/>
    <cellStyle name="Normal 19 13 2" xfId="7333"/>
    <cellStyle name="Normal 19 13 2 2" xfId="22610"/>
    <cellStyle name="Normal 19 13 2 3" xfId="34954"/>
    <cellStyle name="Normal 19 13 3" xfId="10487"/>
    <cellStyle name="Normal 19 13 3 2" xfId="25715"/>
    <cellStyle name="Normal 19 13 3 3" xfId="38006"/>
    <cellStyle name="Normal 19 13 4" xfId="13262"/>
    <cellStyle name="Normal 19 13 4 2" xfId="28449"/>
    <cellStyle name="Normal 19 13 4 3" xfId="40684"/>
    <cellStyle name="Normal 19 13 5" xfId="18149"/>
    <cellStyle name="Normal 19 13 6" xfId="30786"/>
    <cellStyle name="Normal 19 14" xfId="3116"/>
    <cellStyle name="Normal 19 14 2" xfId="7757"/>
    <cellStyle name="Normal 19 14 2 2" xfId="23034"/>
    <cellStyle name="Normal 19 14 2 3" xfId="35377"/>
    <cellStyle name="Normal 19 14 3" xfId="10909"/>
    <cellStyle name="Normal 19 14 3 2" xfId="26137"/>
    <cellStyle name="Normal 19 14 3 3" xfId="38425"/>
    <cellStyle name="Normal 19 14 4" xfId="13657"/>
    <cellStyle name="Normal 19 14 4 2" xfId="28844"/>
    <cellStyle name="Normal 19 14 4 3" xfId="41077"/>
    <cellStyle name="Normal 19 14 5" xfId="18566"/>
    <cellStyle name="Normal 19 14 6" xfId="31181"/>
    <cellStyle name="Normal 19 15" xfId="2609"/>
    <cellStyle name="Normal 19 15 2" xfId="7260"/>
    <cellStyle name="Normal 19 15 2 2" xfId="22537"/>
    <cellStyle name="Normal 19 15 2 3" xfId="34881"/>
    <cellStyle name="Normal 19 15 3" xfId="10415"/>
    <cellStyle name="Normal 19 15 3 2" xfId="25645"/>
    <cellStyle name="Normal 19 15 3 3" xfId="37938"/>
    <cellStyle name="Normal 19 15 4" xfId="13196"/>
    <cellStyle name="Normal 19 15 4 2" xfId="28385"/>
    <cellStyle name="Normal 19 15 4 3" xfId="40622"/>
    <cellStyle name="Normal 19 15 5" xfId="18077"/>
    <cellStyle name="Normal 19 15 6" xfId="30720"/>
    <cellStyle name="Normal 19 16" xfId="3111"/>
    <cellStyle name="Normal 19 16 2" xfId="7752"/>
    <cellStyle name="Normal 19 16 2 2" xfId="23029"/>
    <cellStyle name="Normal 19 16 2 3" xfId="35372"/>
    <cellStyle name="Normal 19 16 3" xfId="10904"/>
    <cellStyle name="Normal 19 16 3 2" xfId="26132"/>
    <cellStyle name="Normal 19 16 3 3" xfId="38420"/>
    <cellStyle name="Normal 19 16 4" xfId="13652"/>
    <cellStyle name="Normal 19 16 4 2" xfId="28839"/>
    <cellStyle name="Normal 19 16 4 3" xfId="41072"/>
    <cellStyle name="Normal 19 16 5" xfId="18561"/>
    <cellStyle name="Normal 19 16 6" xfId="31176"/>
    <cellStyle name="Normal 19 17" xfId="3883"/>
    <cellStyle name="Normal 19 17 2" xfId="8506"/>
    <cellStyle name="Normal 19 17 2 2" xfId="23780"/>
    <cellStyle name="Normal 19 17 2 3" xfId="36123"/>
    <cellStyle name="Normal 19 17 3" xfId="11648"/>
    <cellStyle name="Normal 19 17 3 2" xfId="26873"/>
    <cellStyle name="Normal 19 17 3 3" xfId="39159"/>
    <cellStyle name="Normal 19 17 4" xfId="14351"/>
    <cellStyle name="Normal 19 17 4 2" xfId="29538"/>
    <cellStyle name="Normal 19 17 4 3" xfId="41769"/>
    <cellStyle name="Normal 19 17 5" xfId="19305"/>
    <cellStyle name="Normal 19 17 6" xfId="31874"/>
    <cellStyle name="Normal 19 18" xfId="4104"/>
    <cellStyle name="Normal 19 18 2" xfId="8717"/>
    <cellStyle name="Normal 19 18 2 2" xfId="23991"/>
    <cellStyle name="Normal 19 18 2 3" xfId="36334"/>
    <cellStyle name="Normal 19 18 3" xfId="11858"/>
    <cellStyle name="Normal 19 18 3 2" xfId="27083"/>
    <cellStyle name="Normal 19 18 3 3" xfId="39369"/>
    <cellStyle name="Normal 19 18 4" xfId="14546"/>
    <cellStyle name="Normal 19 18 4 2" xfId="29733"/>
    <cellStyle name="Normal 19 18 4 3" xfId="41964"/>
    <cellStyle name="Normal 19 18 5" xfId="19516"/>
    <cellStyle name="Normal 19 18 6" xfId="32069"/>
    <cellStyle name="Normal 19 19" xfId="4303"/>
    <cellStyle name="Normal 19 19 2" xfId="8912"/>
    <cellStyle name="Normal 19 19 2 2" xfId="24186"/>
    <cellStyle name="Normal 19 19 2 3" xfId="36528"/>
    <cellStyle name="Normal 19 19 3" xfId="12049"/>
    <cellStyle name="Normal 19 19 3 2" xfId="27274"/>
    <cellStyle name="Normal 19 19 3 3" xfId="39559"/>
    <cellStyle name="Normal 19 19 4" xfId="14723"/>
    <cellStyle name="Normal 19 19 4 2" xfId="29910"/>
    <cellStyle name="Normal 19 19 4 3" xfId="42140"/>
    <cellStyle name="Normal 19 19 5" xfId="19704"/>
    <cellStyle name="Normal 19 19 6" xfId="32245"/>
    <cellStyle name="Normal 19 2" xfId="662"/>
    <cellStyle name="Normal 19 2 10" xfId="4424"/>
    <cellStyle name="Normal 19 2 10 2" xfId="9031"/>
    <cellStyle name="Normal 19 2 10 2 2" xfId="24305"/>
    <cellStyle name="Normal 19 2 10 2 3" xfId="36647"/>
    <cellStyle name="Normal 19 2 10 3" xfId="12162"/>
    <cellStyle name="Normal 19 2 10 3 2" xfId="27387"/>
    <cellStyle name="Normal 19 2 10 3 3" xfId="39671"/>
    <cellStyle name="Normal 19 2 10 4" xfId="14831"/>
    <cellStyle name="Normal 19 2 10 4 2" xfId="30018"/>
    <cellStyle name="Normal 19 2 10 4 3" xfId="42248"/>
    <cellStyle name="Normal 19 2 10 5" xfId="19820"/>
    <cellStyle name="Normal 19 2 10 6" xfId="32352"/>
    <cellStyle name="Normal 19 2 11" xfId="5738"/>
    <cellStyle name="Normal 19 2 11 2" xfId="21018"/>
    <cellStyle name="Normal 19 2 11 3" xfId="33366"/>
    <cellStyle name="Normal 19 2 12" xfId="5277"/>
    <cellStyle name="Normal 19 2 12 2" xfId="20557"/>
    <cellStyle name="Normal 19 2 12 3" xfId="32908"/>
    <cellStyle name="Normal 19 2 13" xfId="12177"/>
    <cellStyle name="Normal 19 2 13 2" xfId="27402"/>
    <cellStyle name="Normal 19 2 13 3" xfId="39686"/>
    <cellStyle name="Normal 19 2 14" xfId="16427"/>
    <cellStyle name="Normal 19 2 15" xfId="15997"/>
    <cellStyle name="Normal 19 2 2" xfId="1991"/>
    <cellStyle name="Normal 19 2 2 2" xfId="6777"/>
    <cellStyle name="Normal 19 2 2 2 2" xfId="22054"/>
    <cellStyle name="Normal 19 2 2 2 3" xfId="34399"/>
    <cellStyle name="Normal 19 2 2 3" xfId="9875"/>
    <cellStyle name="Normal 19 2 2 3 2" xfId="25123"/>
    <cellStyle name="Normal 19 2 2 3 3" xfId="37432"/>
    <cellStyle name="Normal 19 2 2 4" xfId="12749"/>
    <cellStyle name="Normal 19 2 2 4 2" xfId="27952"/>
    <cellStyle name="Normal 19 2 2 4 3" xfId="40206"/>
    <cellStyle name="Normal 19 2 2 5" xfId="17522"/>
    <cellStyle name="Normal 19 2 2 6" xfId="30641"/>
    <cellStyle name="Normal 19 2 3" xfId="2757"/>
    <cellStyle name="Normal 19 2 3 2" xfId="7405"/>
    <cellStyle name="Normal 19 2 3 2 2" xfId="22682"/>
    <cellStyle name="Normal 19 2 3 2 3" xfId="35026"/>
    <cellStyle name="Normal 19 2 3 3" xfId="10556"/>
    <cellStyle name="Normal 19 2 3 3 2" xfId="25784"/>
    <cellStyle name="Normal 19 2 3 3 3" xfId="38075"/>
    <cellStyle name="Normal 19 2 3 4" xfId="13326"/>
    <cellStyle name="Normal 19 2 3 4 2" xfId="28513"/>
    <cellStyle name="Normal 19 2 3 4 3" xfId="40747"/>
    <cellStyle name="Normal 19 2 3 5" xfId="18217"/>
    <cellStyle name="Normal 19 2 3 6" xfId="30849"/>
    <cellStyle name="Normal 19 2 4" xfId="1778"/>
    <cellStyle name="Normal 19 2 4 2" xfId="6621"/>
    <cellStyle name="Normal 19 2 4 2 2" xfId="21898"/>
    <cellStyle name="Normal 19 2 4 2 3" xfId="34243"/>
    <cellStyle name="Normal 19 2 4 3" xfId="9696"/>
    <cellStyle name="Normal 19 2 4 3 2" xfId="24958"/>
    <cellStyle name="Normal 19 2 4 3 3" xfId="37276"/>
    <cellStyle name="Normal 19 2 4 4" xfId="12596"/>
    <cellStyle name="Normal 19 2 4 4 2" xfId="27812"/>
    <cellStyle name="Normal 19 2 4 4 3" xfId="40089"/>
    <cellStyle name="Normal 19 2 4 5" xfId="17322"/>
    <cellStyle name="Normal 19 2 4 6" xfId="30571"/>
    <cellStyle name="Normal 19 2 5" xfId="3148"/>
    <cellStyle name="Normal 19 2 5 2" xfId="7789"/>
    <cellStyle name="Normal 19 2 5 2 2" xfId="23065"/>
    <cellStyle name="Normal 19 2 5 2 3" xfId="35408"/>
    <cellStyle name="Normal 19 2 5 3" xfId="10939"/>
    <cellStyle name="Normal 19 2 5 3 2" xfId="26166"/>
    <cellStyle name="Normal 19 2 5 3 3" xfId="38454"/>
    <cellStyle name="Normal 19 2 5 4" xfId="13683"/>
    <cellStyle name="Normal 19 2 5 4 2" xfId="28870"/>
    <cellStyle name="Normal 19 2 5 4 3" xfId="41103"/>
    <cellStyle name="Normal 19 2 5 5" xfId="18593"/>
    <cellStyle name="Normal 19 2 5 6" xfId="31207"/>
    <cellStyle name="Normal 19 2 6" xfId="2968"/>
    <cellStyle name="Normal 19 2 6 2" xfId="7612"/>
    <cellStyle name="Normal 19 2 6 2 2" xfId="22889"/>
    <cellStyle name="Normal 19 2 6 2 3" xfId="35232"/>
    <cellStyle name="Normal 19 2 6 3" xfId="10764"/>
    <cellStyle name="Normal 19 2 6 3 2" xfId="25992"/>
    <cellStyle name="Normal 19 2 6 3 3" xfId="38283"/>
    <cellStyle name="Normal 19 2 6 4" xfId="13522"/>
    <cellStyle name="Normal 19 2 6 4 2" xfId="28709"/>
    <cellStyle name="Normal 19 2 6 4 3" xfId="40943"/>
    <cellStyle name="Normal 19 2 6 5" xfId="18423"/>
    <cellStyle name="Normal 19 2 6 6" xfId="31046"/>
    <cellStyle name="Normal 19 2 7" xfId="3813"/>
    <cellStyle name="Normal 19 2 7 2" xfId="8439"/>
    <cellStyle name="Normal 19 2 7 2 2" xfId="23713"/>
    <cellStyle name="Normal 19 2 7 2 3" xfId="36056"/>
    <cellStyle name="Normal 19 2 7 3" xfId="11581"/>
    <cellStyle name="Normal 19 2 7 3 2" xfId="26806"/>
    <cellStyle name="Normal 19 2 7 3 3" xfId="39092"/>
    <cellStyle name="Normal 19 2 7 4" xfId="14290"/>
    <cellStyle name="Normal 19 2 7 4 2" xfId="29477"/>
    <cellStyle name="Normal 19 2 7 4 3" xfId="41708"/>
    <cellStyle name="Normal 19 2 7 5" xfId="19241"/>
    <cellStyle name="Normal 19 2 7 6" xfId="31813"/>
    <cellStyle name="Normal 19 2 8" xfId="4045"/>
    <cellStyle name="Normal 19 2 8 2" xfId="8662"/>
    <cellStyle name="Normal 19 2 8 2 2" xfId="23936"/>
    <cellStyle name="Normal 19 2 8 2 3" xfId="36279"/>
    <cellStyle name="Normal 19 2 8 3" xfId="11802"/>
    <cellStyle name="Normal 19 2 8 3 2" xfId="27027"/>
    <cellStyle name="Normal 19 2 8 3 3" xfId="39313"/>
    <cellStyle name="Normal 19 2 8 4" xfId="14495"/>
    <cellStyle name="Normal 19 2 8 4 2" xfId="29682"/>
    <cellStyle name="Normal 19 2 8 4 3" xfId="41913"/>
    <cellStyle name="Normal 19 2 8 5" xfId="19462"/>
    <cellStyle name="Normal 19 2 8 6" xfId="32018"/>
    <cellStyle name="Normal 19 2 9" xfId="4249"/>
    <cellStyle name="Normal 19 2 9 2" xfId="8860"/>
    <cellStyle name="Normal 19 2 9 2 2" xfId="24134"/>
    <cellStyle name="Normal 19 2 9 2 3" xfId="36477"/>
    <cellStyle name="Normal 19 2 9 3" xfId="11997"/>
    <cellStyle name="Normal 19 2 9 3 2" xfId="27222"/>
    <cellStyle name="Normal 19 2 9 3 3" xfId="39507"/>
    <cellStyle name="Normal 19 2 9 4" xfId="14676"/>
    <cellStyle name="Normal 19 2 9 4 2" xfId="29863"/>
    <cellStyle name="Normal 19 2 9 4 3" xfId="42093"/>
    <cellStyle name="Normal 19 2 9 5" xfId="19655"/>
    <cellStyle name="Normal 19 2 9 6" xfId="32198"/>
    <cellStyle name="Normal 19 20" xfId="5255"/>
    <cellStyle name="Normal 19 20 2" xfId="20536"/>
    <cellStyle name="Normal 19 20 3" xfId="32888"/>
    <cellStyle name="Normal 19 21" xfId="7162"/>
    <cellStyle name="Normal 19 21 2" xfId="22439"/>
    <cellStyle name="Normal 19 21 3" xfId="34783"/>
    <cellStyle name="Normal 19 22" xfId="11641"/>
    <cellStyle name="Normal 19 22 2" xfId="26866"/>
    <cellStyle name="Normal 19 22 3" xfId="39152"/>
    <cellStyle name="Normal 19 23" xfId="15066"/>
    <cellStyle name="Normal 19 23 2" xfId="42620"/>
    <cellStyle name="Normal 19 24" xfId="15973"/>
    <cellStyle name="Normal 19 25" xfId="30551"/>
    <cellStyle name="Normal 19 26" xfId="42621"/>
    <cellStyle name="Normal 19 3" xfId="758"/>
    <cellStyle name="Normal 19 3 10" xfId="3571"/>
    <cellStyle name="Normal 19 3 10 2" xfId="8199"/>
    <cellStyle name="Normal 19 3 10 2 2" xfId="23475"/>
    <cellStyle name="Normal 19 3 10 2 3" xfId="35818"/>
    <cellStyle name="Normal 19 3 10 3" xfId="11346"/>
    <cellStyle name="Normal 19 3 10 3 2" xfId="26572"/>
    <cellStyle name="Normal 19 3 10 3 3" xfId="38858"/>
    <cellStyle name="Normal 19 3 10 4" xfId="14062"/>
    <cellStyle name="Normal 19 3 10 4 2" xfId="29249"/>
    <cellStyle name="Normal 19 3 10 4 3" xfId="41481"/>
    <cellStyle name="Normal 19 3 10 5" xfId="19005"/>
    <cellStyle name="Normal 19 3 10 6" xfId="31585"/>
    <cellStyle name="Normal 19 3 11" xfId="5828"/>
    <cellStyle name="Normal 19 3 11 2" xfId="21108"/>
    <cellStyle name="Normal 19 3 11 3" xfId="33456"/>
    <cellStyle name="Normal 19 3 12" xfId="5311"/>
    <cellStyle name="Normal 19 3 12 2" xfId="20591"/>
    <cellStyle name="Normal 19 3 12 3" xfId="32942"/>
    <cellStyle name="Normal 19 3 13" xfId="9262"/>
    <cellStyle name="Normal 19 3 13 2" xfId="24534"/>
    <cellStyle name="Normal 19 3 13 3" xfId="36874"/>
    <cellStyle name="Normal 19 3 14" xfId="16509"/>
    <cellStyle name="Normal 19 3 15" xfId="27863"/>
    <cellStyle name="Normal 19 3 2" xfId="2064"/>
    <cellStyle name="Normal 19 3 2 2" xfId="6844"/>
    <cellStyle name="Normal 19 3 2 2 2" xfId="22121"/>
    <cellStyle name="Normal 19 3 2 2 3" xfId="34465"/>
    <cellStyle name="Normal 19 3 2 3" xfId="9945"/>
    <cellStyle name="Normal 19 3 2 3 2" xfId="25189"/>
    <cellStyle name="Normal 19 3 2 3 3" xfId="37494"/>
    <cellStyle name="Normal 19 3 2 4" xfId="12815"/>
    <cellStyle name="Normal 19 3 2 4 2" xfId="28014"/>
    <cellStyle name="Normal 19 3 2 4 3" xfId="40265"/>
    <cellStyle name="Normal 19 3 2 5" xfId="17591"/>
    <cellStyle name="Normal 19 3 2 6" xfId="30613"/>
    <cellStyle name="Normal 19 3 3" xfId="2850"/>
    <cellStyle name="Normal 19 3 3 2" xfId="7496"/>
    <cellStyle name="Normal 19 3 3 2 2" xfId="22773"/>
    <cellStyle name="Normal 19 3 3 2 3" xfId="35117"/>
    <cellStyle name="Normal 19 3 3 3" xfId="10646"/>
    <cellStyle name="Normal 19 3 3 3 2" xfId="25874"/>
    <cellStyle name="Normal 19 3 3 3 3" xfId="38165"/>
    <cellStyle name="Normal 19 3 3 4" xfId="13408"/>
    <cellStyle name="Normal 19 3 3 4 2" xfId="28595"/>
    <cellStyle name="Normal 19 3 3 4 3" xfId="40829"/>
    <cellStyle name="Normal 19 3 3 5" xfId="18306"/>
    <cellStyle name="Normal 19 3 3 6" xfId="30932"/>
    <cellStyle name="Normal 19 3 4" xfId="3105"/>
    <cellStyle name="Normal 19 3 4 2" xfId="7746"/>
    <cellStyle name="Normal 19 3 4 2 2" xfId="23023"/>
    <cellStyle name="Normal 19 3 4 2 3" xfId="35366"/>
    <cellStyle name="Normal 19 3 4 3" xfId="10898"/>
    <cellStyle name="Normal 19 3 4 3 2" xfId="26126"/>
    <cellStyle name="Normal 19 3 4 3 3" xfId="38415"/>
    <cellStyle name="Normal 19 3 4 4" xfId="13647"/>
    <cellStyle name="Normal 19 3 4 4 2" xfId="28834"/>
    <cellStyle name="Normal 19 3 4 4 3" xfId="41067"/>
    <cellStyle name="Normal 19 3 4 5" xfId="18555"/>
    <cellStyle name="Normal 19 3 4 6" xfId="31171"/>
    <cellStyle name="Normal 19 3 5" xfId="3485"/>
    <cellStyle name="Normal 19 3 5 2" xfId="8117"/>
    <cellStyle name="Normal 19 3 5 2 2" xfId="23393"/>
    <cellStyle name="Normal 19 3 5 2 3" xfId="35736"/>
    <cellStyle name="Normal 19 3 5 3" xfId="11261"/>
    <cellStyle name="Normal 19 3 5 3 2" xfId="26487"/>
    <cellStyle name="Normal 19 3 5 3 3" xfId="38775"/>
    <cellStyle name="Normal 19 3 5 4" xfId="13987"/>
    <cellStyle name="Normal 19 3 5 4 2" xfId="29174"/>
    <cellStyle name="Normal 19 3 5 4 3" xfId="41406"/>
    <cellStyle name="Normal 19 3 5 5" xfId="18922"/>
    <cellStyle name="Normal 19 3 5 6" xfId="31510"/>
    <cellStyle name="Normal 19 3 6" xfId="2466"/>
    <cellStyle name="Normal 19 3 6 2" xfId="7122"/>
    <cellStyle name="Normal 19 3 6 2 2" xfId="22399"/>
    <cellStyle name="Normal 19 3 6 2 3" xfId="34743"/>
    <cellStyle name="Normal 19 3 6 3" xfId="10283"/>
    <cellStyle name="Normal 19 3 6 3 2" xfId="25514"/>
    <cellStyle name="Normal 19 3 6 3 3" xfId="37807"/>
    <cellStyle name="Normal 19 3 6 4" xfId="13086"/>
    <cellStyle name="Normal 19 3 6 4 2" xfId="28275"/>
    <cellStyle name="Normal 19 3 6 4 3" xfId="40513"/>
    <cellStyle name="Normal 19 3 6 5" xfId="17950"/>
    <cellStyle name="Normal 19 3 6 6" xfId="30472"/>
    <cellStyle name="Normal 19 3 7" xfId="3576"/>
    <cellStyle name="Normal 19 3 7 2" xfId="8204"/>
    <cellStyle name="Normal 19 3 7 2 2" xfId="23480"/>
    <cellStyle name="Normal 19 3 7 2 3" xfId="35823"/>
    <cellStyle name="Normal 19 3 7 3" xfId="11350"/>
    <cellStyle name="Normal 19 3 7 3 2" xfId="26576"/>
    <cellStyle name="Normal 19 3 7 3 3" xfId="38862"/>
    <cellStyle name="Normal 19 3 7 4" xfId="14066"/>
    <cellStyle name="Normal 19 3 7 4 2" xfId="29253"/>
    <cellStyle name="Normal 19 3 7 4 3" xfId="41485"/>
    <cellStyle name="Normal 19 3 7 5" xfId="19010"/>
    <cellStyle name="Normal 19 3 7 6" xfId="31589"/>
    <cellStyle name="Normal 19 3 8" xfId="2929"/>
    <cellStyle name="Normal 19 3 8 2" xfId="7574"/>
    <cellStyle name="Normal 19 3 8 2 2" xfId="22851"/>
    <cellStyle name="Normal 19 3 8 2 3" xfId="35194"/>
    <cellStyle name="Normal 19 3 8 3" xfId="10725"/>
    <cellStyle name="Normal 19 3 8 3 2" xfId="25953"/>
    <cellStyle name="Normal 19 3 8 3 3" xfId="38244"/>
    <cellStyle name="Normal 19 3 8 4" xfId="13484"/>
    <cellStyle name="Normal 19 3 8 4 2" xfId="28671"/>
    <cellStyle name="Normal 19 3 8 4 3" xfId="40905"/>
    <cellStyle name="Normal 19 3 8 5" xfId="18384"/>
    <cellStyle name="Normal 19 3 8 6" xfId="31008"/>
    <cellStyle name="Normal 19 3 9" xfId="3564"/>
    <cellStyle name="Normal 19 3 9 2" xfId="8192"/>
    <cellStyle name="Normal 19 3 9 2 2" xfId="23468"/>
    <cellStyle name="Normal 19 3 9 2 3" xfId="35811"/>
    <cellStyle name="Normal 19 3 9 3" xfId="11339"/>
    <cellStyle name="Normal 19 3 9 3 2" xfId="26565"/>
    <cellStyle name="Normal 19 3 9 3 3" xfId="38851"/>
    <cellStyle name="Normal 19 3 9 4" xfId="14055"/>
    <cellStyle name="Normal 19 3 9 4 2" xfId="29242"/>
    <cellStyle name="Normal 19 3 9 4 3" xfId="41474"/>
    <cellStyle name="Normal 19 3 9 5" xfId="18998"/>
    <cellStyle name="Normal 19 3 9 6" xfId="31578"/>
    <cellStyle name="Normal 19 4" xfId="649"/>
    <cellStyle name="Normal 19 4 10" xfId="3457"/>
    <cellStyle name="Normal 19 4 10 2" xfId="8089"/>
    <cellStyle name="Normal 19 4 10 2 2" xfId="23365"/>
    <cellStyle name="Normal 19 4 10 2 3" xfId="35708"/>
    <cellStyle name="Normal 19 4 10 3" xfId="11234"/>
    <cellStyle name="Normal 19 4 10 3 2" xfId="26460"/>
    <cellStyle name="Normal 19 4 10 3 3" xfId="38748"/>
    <cellStyle name="Normal 19 4 10 4" xfId="13960"/>
    <cellStyle name="Normal 19 4 10 4 2" xfId="29147"/>
    <cellStyle name="Normal 19 4 10 4 3" xfId="41380"/>
    <cellStyle name="Normal 19 4 10 5" xfId="18894"/>
    <cellStyle name="Normal 19 4 10 6" xfId="31484"/>
    <cellStyle name="Normal 19 4 11" xfId="5725"/>
    <cellStyle name="Normal 19 4 11 2" xfId="21005"/>
    <cellStyle name="Normal 19 4 11 3" xfId="33353"/>
    <cellStyle name="Normal 19 4 12" xfId="5294"/>
    <cellStyle name="Normal 19 4 12 2" xfId="20574"/>
    <cellStyle name="Normal 19 4 12 3" xfId="32925"/>
    <cellStyle name="Normal 19 4 13" xfId="12451"/>
    <cellStyle name="Normal 19 4 13 2" xfId="27674"/>
    <cellStyle name="Normal 19 4 13 3" xfId="39955"/>
    <cellStyle name="Normal 19 4 14" xfId="16414"/>
    <cellStyle name="Normal 19 4 15" xfId="20046"/>
    <cellStyle name="Normal 19 4 2" xfId="1978"/>
    <cellStyle name="Normal 19 4 2 2" xfId="6764"/>
    <cellStyle name="Normal 19 4 2 2 2" xfId="22041"/>
    <cellStyle name="Normal 19 4 2 2 3" xfId="34386"/>
    <cellStyle name="Normal 19 4 2 3" xfId="9862"/>
    <cellStyle name="Normal 19 4 2 3 2" xfId="25110"/>
    <cellStyle name="Normal 19 4 2 3 3" xfId="37419"/>
    <cellStyle name="Normal 19 4 2 4" xfId="12736"/>
    <cellStyle name="Normal 19 4 2 4 2" xfId="27939"/>
    <cellStyle name="Normal 19 4 2 4 3" xfId="40193"/>
    <cellStyle name="Normal 19 4 2 5" xfId="17509"/>
    <cellStyle name="Normal 19 4 2 6" xfId="17054"/>
    <cellStyle name="Normal 19 4 3" xfId="2744"/>
    <cellStyle name="Normal 19 4 3 2" xfId="7392"/>
    <cellStyle name="Normal 19 4 3 2 2" xfId="22669"/>
    <cellStyle name="Normal 19 4 3 2 3" xfId="35013"/>
    <cellStyle name="Normal 19 4 3 3" xfId="10543"/>
    <cellStyle name="Normal 19 4 3 3 2" xfId="25771"/>
    <cellStyle name="Normal 19 4 3 3 3" xfId="38062"/>
    <cellStyle name="Normal 19 4 3 4" xfId="13313"/>
    <cellStyle name="Normal 19 4 3 4 2" xfId="28500"/>
    <cellStyle name="Normal 19 4 3 4 3" xfId="40734"/>
    <cellStyle name="Normal 19 4 3 5" xfId="18204"/>
    <cellStyle name="Normal 19 4 3 6" xfId="30836"/>
    <cellStyle name="Normal 19 4 4" xfId="2393"/>
    <cellStyle name="Normal 19 4 4 2" xfId="7052"/>
    <cellStyle name="Normal 19 4 4 2 2" xfId="22329"/>
    <cellStyle name="Normal 19 4 4 2 3" xfId="34673"/>
    <cellStyle name="Normal 19 4 4 3" xfId="10212"/>
    <cellStyle name="Normal 19 4 4 3 2" xfId="25443"/>
    <cellStyle name="Normal 19 4 4 3 3" xfId="37736"/>
    <cellStyle name="Normal 19 4 4 4" xfId="13024"/>
    <cellStyle name="Normal 19 4 4 4 2" xfId="28213"/>
    <cellStyle name="Normal 19 4 4 4 3" xfId="40451"/>
    <cellStyle name="Normal 19 4 4 5" xfId="17882"/>
    <cellStyle name="Normal 19 4 4 6" xfId="15934"/>
    <cellStyle name="Normal 19 4 5" xfId="3503"/>
    <cellStyle name="Normal 19 4 5 2" xfId="8135"/>
    <cellStyle name="Normal 19 4 5 2 2" xfId="23411"/>
    <cellStyle name="Normal 19 4 5 2 3" xfId="35754"/>
    <cellStyle name="Normal 19 4 5 3" xfId="11279"/>
    <cellStyle name="Normal 19 4 5 3 2" xfId="26505"/>
    <cellStyle name="Normal 19 4 5 3 3" xfId="38793"/>
    <cellStyle name="Normal 19 4 5 4" xfId="14003"/>
    <cellStyle name="Normal 19 4 5 4 2" xfId="29190"/>
    <cellStyle name="Normal 19 4 5 4 3" xfId="41422"/>
    <cellStyle name="Normal 19 4 5 5" xfId="18940"/>
    <cellStyle name="Normal 19 4 5 6" xfId="31526"/>
    <cellStyle name="Normal 19 4 6" xfId="3263"/>
    <cellStyle name="Normal 19 4 6 2" xfId="7903"/>
    <cellStyle name="Normal 19 4 6 2 2" xfId="23179"/>
    <cellStyle name="Normal 19 4 6 2 3" xfId="35522"/>
    <cellStyle name="Normal 19 4 6 3" xfId="11051"/>
    <cellStyle name="Normal 19 4 6 3 2" xfId="26277"/>
    <cellStyle name="Normal 19 4 6 3 3" xfId="38565"/>
    <cellStyle name="Normal 19 4 6 4" xfId="13791"/>
    <cellStyle name="Normal 19 4 6 4 2" xfId="28978"/>
    <cellStyle name="Normal 19 4 6 4 3" xfId="41211"/>
    <cellStyle name="Normal 19 4 6 5" xfId="18705"/>
    <cellStyle name="Normal 19 4 6 6" xfId="31315"/>
    <cellStyle name="Normal 19 4 7" xfId="3431"/>
    <cellStyle name="Normal 19 4 7 2" xfId="8063"/>
    <cellStyle name="Normal 19 4 7 2 2" xfId="23339"/>
    <cellStyle name="Normal 19 4 7 2 3" xfId="35682"/>
    <cellStyle name="Normal 19 4 7 3" xfId="11208"/>
    <cellStyle name="Normal 19 4 7 3 2" xfId="26434"/>
    <cellStyle name="Normal 19 4 7 3 3" xfId="38722"/>
    <cellStyle name="Normal 19 4 7 4" xfId="13938"/>
    <cellStyle name="Normal 19 4 7 4 2" xfId="29125"/>
    <cellStyle name="Normal 19 4 7 4 3" xfId="41358"/>
    <cellStyle name="Normal 19 4 7 5" xfId="18868"/>
    <cellStyle name="Normal 19 4 7 6" xfId="31462"/>
    <cellStyle name="Normal 19 4 8" xfId="3096"/>
    <cellStyle name="Normal 19 4 8 2" xfId="7737"/>
    <cellStyle name="Normal 19 4 8 2 2" xfId="23014"/>
    <cellStyle name="Normal 19 4 8 2 3" xfId="35357"/>
    <cellStyle name="Normal 19 4 8 3" xfId="10889"/>
    <cellStyle name="Normal 19 4 8 3 2" xfId="26117"/>
    <cellStyle name="Normal 19 4 8 3 3" xfId="38406"/>
    <cellStyle name="Normal 19 4 8 4" xfId="13639"/>
    <cellStyle name="Normal 19 4 8 4 2" xfId="28826"/>
    <cellStyle name="Normal 19 4 8 4 3" xfId="41059"/>
    <cellStyle name="Normal 19 4 8 5" xfId="18546"/>
    <cellStyle name="Normal 19 4 8 6" xfId="31163"/>
    <cellStyle name="Normal 19 4 9" xfId="2510"/>
    <cellStyle name="Normal 19 4 9 2" xfId="7163"/>
    <cellStyle name="Normal 19 4 9 2 2" xfId="22440"/>
    <cellStyle name="Normal 19 4 9 2 3" xfId="34784"/>
    <cellStyle name="Normal 19 4 9 3" xfId="10324"/>
    <cellStyle name="Normal 19 4 9 3 2" xfId="25554"/>
    <cellStyle name="Normal 19 4 9 3 3" xfId="37847"/>
    <cellStyle name="Normal 19 4 9 4" xfId="13118"/>
    <cellStyle name="Normal 19 4 9 4 2" xfId="28307"/>
    <cellStyle name="Normal 19 4 9 4 3" xfId="40544"/>
    <cellStyle name="Normal 19 4 9 5" xfId="17986"/>
    <cellStyle name="Normal 19 4 9 6" xfId="30261"/>
    <cellStyle name="Normal 19 5" xfId="789"/>
    <cellStyle name="Normal 19 5 10" xfId="3539"/>
    <cellStyle name="Normal 19 5 10 2" xfId="8168"/>
    <cellStyle name="Normal 19 5 10 2 2" xfId="23444"/>
    <cellStyle name="Normal 19 5 10 2 3" xfId="35787"/>
    <cellStyle name="Normal 19 5 10 3" xfId="11314"/>
    <cellStyle name="Normal 19 5 10 3 2" xfId="26540"/>
    <cellStyle name="Normal 19 5 10 3 3" xfId="38827"/>
    <cellStyle name="Normal 19 5 10 4" xfId="14034"/>
    <cellStyle name="Normal 19 5 10 4 2" xfId="29221"/>
    <cellStyle name="Normal 19 5 10 4 3" xfId="41453"/>
    <cellStyle name="Normal 19 5 10 5" xfId="18976"/>
    <cellStyle name="Normal 19 5 10 6" xfId="31557"/>
    <cellStyle name="Normal 19 5 11" xfId="5858"/>
    <cellStyle name="Normal 19 5 11 2" xfId="21138"/>
    <cellStyle name="Normal 19 5 11 3" xfId="33486"/>
    <cellStyle name="Normal 19 5 12" xfId="6182"/>
    <cellStyle name="Normal 19 5 12 2" xfId="21460"/>
    <cellStyle name="Normal 19 5 12 3" xfId="33806"/>
    <cellStyle name="Normal 19 5 13" xfId="5624"/>
    <cellStyle name="Normal 19 5 13 2" xfId="20904"/>
    <cellStyle name="Normal 19 5 13 3" xfId="33252"/>
    <cellStyle name="Normal 19 5 14" xfId="16539"/>
    <cellStyle name="Normal 19 5 15" xfId="19481"/>
    <cellStyle name="Normal 19 5 2" xfId="2095"/>
    <cellStyle name="Normal 19 5 2 2" xfId="6875"/>
    <cellStyle name="Normal 19 5 2 2 2" xfId="22152"/>
    <cellStyle name="Normal 19 5 2 2 3" xfId="34496"/>
    <cellStyle name="Normal 19 5 2 3" xfId="9976"/>
    <cellStyle name="Normal 19 5 2 3 2" xfId="25219"/>
    <cellStyle name="Normal 19 5 2 3 3" xfId="37524"/>
    <cellStyle name="Normal 19 5 2 4" xfId="12846"/>
    <cellStyle name="Normal 19 5 2 4 2" xfId="28044"/>
    <cellStyle name="Normal 19 5 2 4 3" xfId="40295"/>
    <cellStyle name="Normal 19 5 2 5" xfId="17622"/>
    <cellStyle name="Normal 19 5 2 6" xfId="16332"/>
    <cellStyle name="Normal 19 5 3" xfId="2881"/>
    <cellStyle name="Normal 19 5 3 2" xfId="7526"/>
    <cellStyle name="Normal 19 5 3 2 2" xfId="22803"/>
    <cellStyle name="Normal 19 5 3 2 3" xfId="35146"/>
    <cellStyle name="Normal 19 5 3 3" xfId="10677"/>
    <cellStyle name="Normal 19 5 3 3 2" xfId="25905"/>
    <cellStyle name="Normal 19 5 3 3 3" xfId="38196"/>
    <cellStyle name="Normal 19 5 3 4" xfId="13436"/>
    <cellStyle name="Normal 19 5 3 4 2" xfId="28623"/>
    <cellStyle name="Normal 19 5 3 4 3" xfId="40857"/>
    <cellStyle name="Normal 19 5 3 5" xfId="18336"/>
    <cellStyle name="Normal 19 5 3 6" xfId="30960"/>
    <cellStyle name="Normal 19 5 4" xfId="2654"/>
    <cellStyle name="Normal 19 5 4 2" xfId="7305"/>
    <cellStyle name="Normal 19 5 4 2 2" xfId="22582"/>
    <cellStyle name="Normal 19 5 4 2 3" xfId="34926"/>
    <cellStyle name="Normal 19 5 4 3" xfId="10458"/>
    <cellStyle name="Normal 19 5 4 3 2" xfId="25686"/>
    <cellStyle name="Normal 19 5 4 3 3" xfId="37980"/>
    <cellStyle name="Normal 19 5 4 4" xfId="13236"/>
    <cellStyle name="Normal 19 5 4 4 2" xfId="28423"/>
    <cellStyle name="Normal 19 5 4 4 3" xfId="40661"/>
    <cellStyle name="Normal 19 5 4 5" xfId="18119"/>
    <cellStyle name="Normal 19 5 4 6" xfId="30760"/>
    <cellStyle name="Normal 19 5 5" xfId="3424"/>
    <cellStyle name="Normal 19 5 5 2" xfId="8057"/>
    <cellStyle name="Normal 19 5 5 2 2" xfId="23333"/>
    <cellStyle name="Normal 19 5 5 2 3" xfId="35676"/>
    <cellStyle name="Normal 19 5 5 3" xfId="11203"/>
    <cellStyle name="Normal 19 5 5 3 2" xfId="26429"/>
    <cellStyle name="Normal 19 5 5 3 3" xfId="38717"/>
    <cellStyle name="Normal 19 5 5 4" xfId="13933"/>
    <cellStyle name="Normal 19 5 5 4 2" xfId="29120"/>
    <cellStyle name="Normal 19 5 5 4 3" xfId="41353"/>
    <cellStyle name="Normal 19 5 5 5" xfId="18862"/>
    <cellStyle name="Normal 19 5 5 6" xfId="31457"/>
    <cellStyle name="Normal 19 5 6" xfId="3083"/>
    <cellStyle name="Normal 19 5 6 2" xfId="7725"/>
    <cellStyle name="Normal 19 5 6 2 2" xfId="23002"/>
    <cellStyle name="Normal 19 5 6 2 3" xfId="35345"/>
    <cellStyle name="Normal 19 5 6 3" xfId="10877"/>
    <cellStyle name="Normal 19 5 6 3 2" xfId="26105"/>
    <cellStyle name="Normal 19 5 6 3 3" xfId="38395"/>
    <cellStyle name="Normal 19 5 6 4" xfId="13629"/>
    <cellStyle name="Normal 19 5 6 4 2" xfId="28816"/>
    <cellStyle name="Normal 19 5 6 4 3" xfId="41049"/>
    <cellStyle name="Normal 19 5 6 5" xfId="18534"/>
    <cellStyle name="Normal 19 5 6 6" xfId="31153"/>
    <cellStyle name="Normal 19 5 7" xfId="3441"/>
    <cellStyle name="Normal 19 5 7 2" xfId="8073"/>
    <cellStyle name="Normal 19 5 7 2 2" xfId="23349"/>
    <cellStyle name="Normal 19 5 7 2 3" xfId="35692"/>
    <cellStyle name="Normal 19 5 7 3" xfId="11218"/>
    <cellStyle name="Normal 19 5 7 3 2" xfId="26444"/>
    <cellStyle name="Normal 19 5 7 3 3" xfId="38732"/>
    <cellStyle name="Normal 19 5 7 4" xfId="13947"/>
    <cellStyle name="Normal 19 5 7 4 2" xfId="29134"/>
    <cellStyle name="Normal 19 5 7 4 3" xfId="41367"/>
    <cellStyle name="Normal 19 5 7 5" xfId="18878"/>
    <cellStyle name="Normal 19 5 7 6" xfId="31471"/>
    <cellStyle name="Normal 19 5 8" xfId="2577"/>
    <cellStyle name="Normal 19 5 8 2" xfId="7230"/>
    <cellStyle name="Normal 19 5 8 2 2" xfId="22507"/>
    <cellStyle name="Normal 19 5 8 2 3" xfId="34851"/>
    <cellStyle name="Normal 19 5 8 3" xfId="10388"/>
    <cellStyle name="Normal 19 5 8 3 2" xfId="25618"/>
    <cellStyle name="Normal 19 5 8 3 3" xfId="37911"/>
    <cellStyle name="Normal 19 5 8 4" xfId="13174"/>
    <cellStyle name="Normal 19 5 8 4 2" xfId="28363"/>
    <cellStyle name="Normal 19 5 8 4 3" xfId="40600"/>
    <cellStyle name="Normal 19 5 8 5" xfId="18048"/>
    <cellStyle name="Normal 19 5 8 6" xfId="30386"/>
    <cellStyle name="Normal 19 5 9" xfId="3714"/>
    <cellStyle name="Normal 19 5 9 2" xfId="8341"/>
    <cellStyle name="Normal 19 5 9 2 2" xfId="23616"/>
    <cellStyle name="Normal 19 5 9 2 3" xfId="35959"/>
    <cellStyle name="Normal 19 5 9 3" xfId="11486"/>
    <cellStyle name="Normal 19 5 9 3 2" xfId="26712"/>
    <cellStyle name="Normal 19 5 9 3 3" xfId="38998"/>
    <cellStyle name="Normal 19 5 9 4" xfId="14197"/>
    <cellStyle name="Normal 19 5 9 4 2" xfId="29384"/>
    <cellStyle name="Normal 19 5 9 4 3" xfId="41616"/>
    <cellStyle name="Normal 19 5 9 5" xfId="19146"/>
    <cellStyle name="Normal 19 5 9 6" xfId="31721"/>
    <cellStyle name="Normal 19 6" xfId="800"/>
    <cellStyle name="Normal 19 6 10" xfId="4373"/>
    <cellStyle name="Normal 19 6 10 2" xfId="8980"/>
    <cellStyle name="Normal 19 6 10 2 2" xfId="24254"/>
    <cellStyle name="Normal 19 6 10 2 3" xfId="36596"/>
    <cellStyle name="Normal 19 6 10 3" xfId="12114"/>
    <cellStyle name="Normal 19 6 10 3 2" xfId="27339"/>
    <cellStyle name="Normal 19 6 10 3 3" xfId="39623"/>
    <cellStyle name="Normal 19 6 10 4" xfId="14783"/>
    <cellStyle name="Normal 19 6 10 4 2" xfId="29970"/>
    <cellStyle name="Normal 19 6 10 4 3" xfId="42200"/>
    <cellStyle name="Normal 19 6 10 5" xfId="19770"/>
    <cellStyle name="Normal 19 6 10 6" xfId="32304"/>
    <cellStyle name="Normal 19 6 11" xfId="5868"/>
    <cellStyle name="Normal 19 6 11 2" xfId="21148"/>
    <cellStyle name="Normal 19 6 11 3" xfId="33496"/>
    <cellStyle name="Normal 19 6 12" xfId="6231"/>
    <cellStyle name="Normal 19 6 12 2" xfId="21509"/>
    <cellStyle name="Normal 19 6 12 3" xfId="33855"/>
    <cellStyle name="Normal 19 6 13" xfId="9885"/>
    <cellStyle name="Normal 19 6 13 2" xfId="25132"/>
    <cellStyle name="Normal 19 6 13 3" xfId="37441"/>
    <cellStyle name="Normal 19 6 14" xfId="16550"/>
    <cellStyle name="Normal 19 6 15" xfId="30196"/>
    <cellStyle name="Normal 19 6 2" xfId="2105"/>
    <cellStyle name="Normal 19 6 2 2" xfId="6885"/>
    <cellStyle name="Normal 19 6 2 2 2" xfId="22162"/>
    <cellStyle name="Normal 19 6 2 2 3" xfId="34506"/>
    <cellStyle name="Normal 19 6 2 3" xfId="9986"/>
    <cellStyle name="Normal 19 6 2 3 2" xfId="25229"/>
    <cellStyle name="Normal 19 6 2 3 3" xfId="37534"/>
    <cellStyle name="Normal 19 6 2 4" xfId="12856"/>
    <cellStyle name="Normal 19 6 2 4 2" xfId="28054"/>
    <cellStyle name="Normal 19 6 2 4 3" xfId="40305"/>
    <cellStyle name="Normal 19 6 2 5" xfId="17632"/>
    <cellStyle name="Normal 19 6 2 6" xfId="15929"/>
    <cellStyle name="Normal 19 6 3" xfId="2892"/>
    <cellStyle name="Normal 19 6 3 2" xfId="7537"/>
    <cellStyle name="Normal 19 6 3 2 2" xfId="22814"/>
    <cellStyle name="Normal 19 6 3 2 3" xfId="35157"/>
    <cellStyle name="Normal 19 6 3 3" xfId="10688"/>
    <cellStyle name="Normal 19 6 3 3 2" xfId="25916"/>
    <cellStyle name="Normal 19 6 3 3 3" xfId="38207"/>
    <cellStyle name="Normal 19 6 3 4" xfId="13447"/>
    <cellStyle name="Normal 19 6 3 4 2" xfId="28634"/>
    <cellStyle name="Normal 19 6 3 4 3" xfId="40868"/>
    <cellStyle name="Normal 19 6 3 5" xfId="18347"/>
    <cellStyle name="Normal 19 6 3 6" xfId="30971"/>
    <cellStyle name="Normal 19 6 4" xfId="2791"/>
    <cellStyle name="Normal 19 6 4 2" xfId="7439"/>
    <cellStyle name="Normal 19 6 4 2 2" xfId="22716"/>
    <cellStyle name="Normal 19 6 4 2 3" xfId="35060"/>
    <cellStyle name="Normal 19 6 4 3" xfId="10589"/>
    <cellStyle name="Normal 19 6 4 3 2" xfId="25817"/>
    <cellStyle name="Normal 19 6 4 3 3" xfId="38108"/>
    <cellStyle name="Normal 19 6 4 4" xfId="13356"/>
    <cellStyle name="Normal 19 6 4 4 2" xfId="28543"/>
    <cellStyle name="Normal 19 6 4 4 3" xfId="40777"/>
    <cellStyle name="Normal 19 6 4 5" xfId="18248"/>
    <cellStyle name="Normal 19 6 4 6" xfId="30879"/>
    <cellStyle name="Normal 19 6 5" xfId="1821"/>
    <cellStyle name="Normal 19 6 5 2" xfId="6663"/>
    <cellStyle name="Normal 19 6 5 2 2" xfId="21940"/>
    <cellStyle name="Normal 19 6 5 2 3" xfId="34285"/>
    <cellStyle name="Normal 19 6 5 3" xfId="9736"/>
    <cellStyle name="Normal 19 6 5 3 2" xfId="24998"/>
    <cellStyle name="Normal 19 6 5 3 3" xfId="37316"/>
    <cellStyle name="Normal 19 6 5 4" xfId="12635"/>
    <cellStyle name="Normal 19 6 5 4 2" xfId="27851"/>
    <cellStyle name="Normal 19 6 5 4 3" xfId="40128"/>
    <cellStyle name="Normal 19 6 5 5" xfId="17364"/>
    <cellStyle name="Normal 19 6 5 6" xfId="30402"/>
    <cellStyle name="Normal 19 6 6" xfId="3272"/>
    <cellStyle name="Normal 19 6 6 2" xfId="7912"/>
    <cellStyle name="Normal 19 6 6 2 2" xfId="23188"/>
    <cellStyle name="Normal 19 6 6 2 3" xfId="35531"/>
    <cellStyle name="Normal 19 6 6 3" xfId="11060"/>
    <cellStyle name="Normal 19 6 6 3 2" xfId="26286"/>
    <cellStyle name="Normal 19 6 6 3 3" xfId="38574"/>
    <cellStyle name="Normal 19 6 6 4" xfId="13800"/>
    <cellStyle name="Normal 19 6 6 4 2" xfId="28987"/>
    <cellStyle name="Normal 19 6 6 4 3" xfId="41220"/>
    <cellStyle name="Normal 19 6 6 5" xfId="18714"/>
    <cellStyle name="Normal 19 6 6 6" xfId="31324"/>
    <cellStyle name="Normal 19 6 7" xfId="3734"/>
    <cellStyle name="Normal 19 6 7 2" xfId="8360"/>
    <cellStyle name="Normal 19 6 7 2 2" xfId="23634"/>
    <cellStyle name="Normal 19 6 7 2 3" xfId="35977"/>
    <cellStyle name="Normal 19 6 7 3" xfId="11504"/>
    <cellStyle name="Normal 19 6 7 3 2" xfId="26729"/>
    <cellStyle name="Normal 19 6 7 3 3" xfId="39015"/>
    <cellStyle name="Normal 19 6 7 4" xfId="14215"/>
    <cellStyle name="Normal 19 6 7 4 2" xfId="29402"/>
    <cellStyle name="Normal 19 6 7 4 3" xfId="41633"/>
    <cellStyle name="Normal 19 6 7 5" xfId="19164"/>
    <cellStyle name="Normal 19 6 7 6" xfId="31738"/>
    <cellStyle name="Normal 19 6 8" xfId="3971"/>
    <cellStyle name="Normal 19 6 8 2" xfId="8588"/>
    <cellStyle name="Normal 19 6 8 2 2" xfId="23862"/>
    <cellStyle name="Normal 19 6 8 2 3" xfId="36205"/>
    <cellStyle name="Normal 19 6 8 3" xfId="11732"/>
    <cellStyle name="Normal 19 6 8 3 2" xfId="26957"/>
    <cellStyle name="Normal 19 6 8 3 3" xfId="39243"/>
    <cellStyle name="Normal 19 6 8 4" xfId="14425"/>
    <cellStyle name="Normal 19 6 8 4 2" xfId="29612"/>
    <cellStyle name="Normal 19 6 8 4 3" xfId="41843"/>
    <cellStyle name="Normal 19 6 8 5" xfId="19390"/>
    <cellStyle name="Normal 19 6 8 6" xfId="31948"/>
    <cellStyle name="Normal 19 6 9" xfId="4186"/>
    <cellStyle name="Normal 19 6 9 2" xfId="8797"/>
    <cellStyle name="Normal 19 6 9 2 2" xfId="24071"/>
    <cellStyle name="Normal 19 6 9 2 3" xfId="36414"/>
    <cellStyle name="Normal 19 6 9 3" xfId="11937"/>
    <cellStyle name="Normal 19 6 9 3 2" xfId="27162"/>
    <cellStyle name="Normal 19 6 9 3 3" xfId="39447"/>
    <cellStyle name="Normal 19 6 9 4" xfId="14617"/>
    <cellStyle name="Normal 19 6 9 4 2" xfId="29804"/>
    <cellStyle name="Normal 19 6 9 4 3" xfId="42034"/>
    <cellStyle name="Normal 19 6 9 5" xfId="19593"/>
    <cellStyle name="Normal 19 6 9 6" xfId="32139"/>
    <cellStyle name="Normal 19 7" xfId="728"/>
    <cellStyle name="Normal 19 7 10" xfId="4040"/>
    <cellStyle name="Normal 19 7 10 2" xfId="8657"/>
    <cellStyle name="Normal 19 7 10 2 2" xfId="23931"/>
    <cellStyle name="Normal 19 7 10 2 3" xfId="36274"/>
    <cellStyle name="Normal 19 7 10 3" xfId="11797"/>
    <cellStyle name="Normal 19 7 10 3 2" xfId="27022"/>
    <cellStyle name="Normal 19 7 10 3 3" xfId="39308"/>
    <cellStyle name="Normal 19 7 10 4" xfId="14490"/>
    <cellStyle name="Normal 19 7 10 4 2" xfId="29677"/>
    <cellStyle name="Normal 19 7 10 4 3" xfId="41908"/>
    <cellStyle name="Normal 19 7 10 5" xfId="19457"/>
    <cellStyle name="Normal 19 7 10 6" xfId="32013"/>
    <cellStyle name="Normal 19 7 11" xfId="5799"/>
    <cellStyle name="Normal 19 7 11 2" xfId="21079"/>
    <cellStyle name="Normal 19 7 11 3" xfId="33427"/>
    <cellStyle name="Normal 19 7 12" xfId="6241"/>
    <cellStyle name="Normal 19 7 12 2" xfId="21519"/>
    <cellStyle name="Normal 19 7 12 3" xfId="33865"/>
    <cellStyle name="Normal 19 7 13" xfId="9271"/>
    <cellStyle name="Normal 19 7 13 2" xfId="24543"/>
    <cellStyle name="Normal 19 7 13 3" xfId="36883"/>
    <cellStyle name="Normal 19 7 14" xfId="16481"/>
    <cellStyle name="Normal 19 7 15" xfId="16393"/>
    <cellStyle name="Normal 19 7 2" xfId="2036"/>
    <cellStyle name="Normal 19 7 2 2" xfId="6816"/>
    <cellStyle name="Normal 19 7 2 2 2" xfId="22093"/>
    <cellStyle name="Normal 19 7 2 2 3" xfId="34437"/>
    <cellStyle name="Normal 19 7 2 3" xfId="9917"/>
    <cellStyle name="Normal 19 7 2 3 2" xfId="25162"/>
    <cellStyle name="Normal 19 7 2 3 3" xfId="37468"/>
    <cellStyle name="Normal 19 7 2 4" xfId="12787"/>
    <cellStyle name="Normal 19 7 2 4 2" xfId="27987"/>
    <cellStyle name="Normal 19 7 2 4 3" xfId="40239"/>
    <cellStyle name="Normal 19 7 2 5" xfId="17563"/>
    <cellStyle name="Normal 19 7 2 6" xfId="30428"/>
    <cellStyle name="Normal 19 7 3" xfId="2820"/>
    <cellStyle name="Normal 19 7 3 2" xfId="7467"/>
    <cellStyle name="Normal 19 7 3 2 2" xfId="22744"/>
    <cellStyle name="Normal 19 7 3 2 3" xfId="35088"/>
    <cellStyle name="Normal 19 7 3 3" xfId="10617"/>
    <cellStyle name="Normal 19 7 3 3 2" xfId="25845"/>
    <cellStyle name="Normal 19 7 3 3 3" xfId="38136"/>
    <cellStyle name="Normal 19 7 3 4" xfId="13381"/>
    <cellStyle name="Normal 19 7 3 4 2" xfId="28568"/>
    <cellStyle name="Normal 19 7 3 4 3" xfId="40802"/>
    <cellStyle name="Normal 19 7 3 5" xfId="18276"/>
    <cellStyle name="Normal 19 7 3 6" xfId="30904"/>
    <cellStyle name="Normal 19 7 4" xfId="2776"/>
    <cellStyle name="Normal 19 7 4 2" xfId="7424"/>
    <cellStyle name="Normal 19 7 4 2 2" xfId="22701"/>
    <cellStyle name="Normal 19 7 4 2 3" xfId="35045"/>
    <cellStyle name="Normal 19 7 4 3" xfId="10574"/>
    <cellStyle name="Normal 19 7 4 3 2" xfId="25802"/>
    <cellStyle name="Normal 19 7 4 3 3" xfId="38093"/>
    <cellStyle name="Normal 19 7 4 4" xfId="13343"/>
    <cellStyle name="Normal 19 7 4 4 2" xfId="28530"/>
    <cellStyle name="Normal 19 7 4 4 3" xfId="40764"/>
    <cellStyle name="Normal 19 7 4 5" xfId="18234"/>
    <cellStyle name="Normal 19 7 4 6" xfId="30866"/>
    <cellStyle name="Normal 19 7 5" xfId="3662"/>
    <cellStyle name="Normal 19 7 5 2" xfId="8290"/>
    <cellStyle name="Normal 19 7 5 2 2" xfId="23566"/>
    <cellStyle name="Normal 19 7 5 2 3" xfId="35909"/>
    <cellStyle name="Normal 19 7 5 3" xfId="11435"/>
    <cellStyle name="Normal 19 7 5 3 2" xfId="26661"/>
    <cellStyle name="Normal 19 7 5 3 3" xfId="38947"/>
    <cellStyle name="Normal 19 7 5 4" xfId="14149"/>
    <cellStyle name="Normal 19 7 5 4 2" xfId="29336"/>
    <cellStyle name="Normal 19 7 5 4 3" xfId="41568"/>
    <cellStyle name="Normal 19 7 5 5" xfId="19095"/>
    <cellStyle name="Normal 19 7 5 6" xfId="31673"/>
    <cellStyle name="Normal 19 7 6" xfId="3049"/>
    <cellStyle name="Normal 19 7 6 2" xfId="7692"/>
    <cellStyle name="Normal 19 7 6 2 2" xfId="22969"/>
    <cellStyle name="Normal 19 7 6 2 3" xfId="35312"/>
    <cellStyle name="Normal 19 7 6 3" xfId="10843"/>
    <cellStyle name="Normal 19 7 6 3 2" xfId="26071"/>
    <cellStyle name="Normal 19 7 6 3 3" xfId="38362"/>
    <cellStyle name="Normal 19 7 6 4" xfId="13598"/>
    <cellStyle name="Normal 19 7 6 4 2" xfId="28785"/>
    <cellStyle name="Normal 19 7 6 4 3" xfId="41018"/>
    <cellStyle name="Normal 19 7 6 5" xfId="18502"/>
    <cellStyle name="Normal 19 7 6 6" xfId="31122"/>
    <cellStyle name="Normal 19 7 7" xfId="2438"/>
    <cellStyle name="Normal 19 7 7 2" xfId="7095"/>
    <cellStyle name="Normal 19 7 7 2 2" xfId="22372"/>
    <cellStyle name="Normal 19 7 7 2 3" xfId="34716"/>
    <cellStyle name="Normal 19 7 7 3" xfId="10255"/>
    <cellStyle name="Normal 19 7 7 3 2" xfId="25486"/>
    <cellStyle name="Normal 19 7 7 3 3" xfId="37779"/>
    <cellStyle name="Normal 19 7 7 4" xfId="13059"/>
    <cellStyle name="Normal 19 7 7 4 2" xfId="28248"/>
    <cellStyle name="Normal 19 7 7 4 3" xfId="40486"/>
    <cellStyle name="Normal 19 7 7 5" xfId="17923"/>
    <cellStyle name="Normal 19 7 7 6" xfId="30263"/>
    <cellStyle name="Normal 19 7 8" xfId="3525"/>
    <cellStyle name="Normal 19 7 8 2" xfId="8155"/>
    <cellStyle name="Normal 19 7 8 2 2" xfId="23431"/>
    <cellStyle name="Normal 19 7 8 2 3" xfId="35774"/>
    <cellStyle name="Normal 19 7 8 3" xfId="11300"/>
    <cellStyle name="Normal 19 7 8 3 2" xfId="26526"/>
    <cellStyle name="Normal 19 7 8 3 3" xfId="38813"/>
    <cellStyle name="Normal 19 7 8 4" xfId="14022"/>
    <cellStyle name="Normal 19 7 8 4 2" xfId="29209"/>
    <cellStyle name="Normal 19 7 8 4 3" xfId="41441"/>
    <cellStyle name="Normal 19 7 8 5" xfId="18962"/>
    <cellStyle name="Normal 19 7 8 6" xfId="31545"/>
    <cellStyle name="Normal 19 7 9" xfId="3807"/>
    <cellStyle name="Normal 19 7 9 2" xfId="8433"/>
    <cellStyle name="Normal 19 7 9 2 2" xfId="23707"/>
    <cellStyle name="Normal 19 7 9 2 3" xfId="36050"/>
    <cellStyle name="Normal 19 7 9 3" xfId="11575"/>
    <cellStyle name="Normal 19 7 9 3 2" xfId="26800"/>
    <cellStyle name="Normal 19 7 9 3 3" xfId="39086"/>
    <cellStyle name="Normal 19 7 9 4" xfId="14284"/>
    <cellStyle name="Normal 19 7 9 4 2" xfId="29471"/>
    <cellStyle name="Normal 19 7 9 4 3" xfId="41702"/>
    <cellStyle name="Normal 19 7 9 5" xfId="19235"/>
    <cellStyle name="Normal 19 7 9 6" xfId="31807"/>
    <cellStyle name="Normal 19 8" xfId="778"/>
    <cellStyle name="Normal 19 8 10" xfId="4453"/>
    <cellStyle name="Normal 19 8 10 2" xfId="9059"/>
    <cellStyle name="Normal 19 8 10 2 2" xfId="24333"/>
    <cellStyle name="Normal 19 8 10 2 3" xfId="36675"/>
    <cellStyle name="Normal 19 8 10 3" xfId="12189"/>
    <cellStyle name="Normal 19 8 10 3 2" xfId="27414"/>
    <cellStyle name="Normal 19 8 10 3 3" xfId="39698"/>
    <cellStyle name="Normal 19 8 10 4" xfId="14856"/>
    <cellStyle name="Normal 19 8 10 4 2" xfId="30043"/>
    <cellStyle name="Normal 19 8 10 4 3" xfId="42273"/>
    <cellStyle name="Normal 19 8 10 5" xfId="19848"/>
    <cellStyle name="Normal 19 8 10 6" xfId="32377"/>
    <cellStyle name="Normal 19 8 11" xfId="5847"/>
    <cellStyle name="Normal 19 8 11 2" xfId="21127"/>
    <cellStyle name="Normal 19 8 11 3" xfId="33475"/>
    <cellStyle name="Normal 19 8 12" xfId="6005"/>
    <cellStyle name="Normal 19 8 12 2" xfId="21285"/>
    <cellStyle name="Normal 19 8 12 3" xfId="33633"/>
    <cellStyle name="Normal 19 8 13" xfId="9531"/>
    <cellStyle name="Normal 19 8 13 2" xfId="24798"/>
    <cellStyle name="Normal 19 8 13 3" xfId="37123"/>
    <cellStyle name="Normal 19 8 14" xfId="16529"/>
    <cellStyle name="Normal 19 8 15" xfId="30227"/>
    <cellStyle name="Normal 19 8 2" xfId="2084"/>
    <cellStyle name="Normal 19 8 2 2" xfId="6864"/>
    <cellStyle name="Normal 19 8 2 2 2" xfId="22141"/>
    <cellStyle name="Normal 19 8 2 2 3" xfId="34485"/>
    <cellStyle name="Normal 19 8 2 3" xfId="9965"/>
    <cellStyle name="Normal 19 8 2 3 2" xfId="25209"/>
    <cellStyle name="Normal 19 8 2 3 3" xfId="37514"/>
    <cellStyle name="Normal 19 8 2 4" xfId="12835"/>
    <cellStyle name="Normal 19 8 2 4 2" xfId="28034"/>
    <cellStyle name="Normal 19 8 2 4 3" xfId="40285"/>
    <cellStyle name="Normal 19 8 2 5" xfId="17611"/>
    <cellStyle name="Normal 19 8 2 6" xfId="17822"/>
    <cellStyle name="Normal 19 8 3" xfId="2870"/>
    <cellStyle name="Normal 19 8 3 2" xfId="7515"/>
    <cellStyle name="Normal 19 8 3 2 2" xfId="22792"/>
    <cellStyle name="Normal 19 8 3 2 3" xfId="35136"/>
    <cellStyle name="Normal 19 8 3 3" xfId="10666"/>
    <cellStyle name="Normal 19 8 3 3 2" xfId="25894"/>
    <cellStyle name="Normal 19 8 3 3 3" xfId="38185"/>
    <cellStyle name="Normal 19 8 3 4" xfId="13427"/>
    <cellStyle name="Normal 19 8 3 4 2" xfId="28614"/>
    <cellStyle name="Normal 19 8 3 4 3" xfId="40848"/>
    <cellStyle name="Normal 19 8 3 5" xfId="18326"/>
    <cellStyle name="Normal 19 8 3 6" xfId="30951"/>
    <cellStyle name="Normal 19 8 4" xfId="1708"/>
    <cellStyle name="Normal 19 8 4 2" xfId="6554"/>
    <cellStyle name="Normal 19 8 4 2 2" xfId="21831"/>
    <cellStyle name="Normal 19 8 4 2 3" xfId="34176"/>
    <cellStyle name="Normal 19 8 4 3" xfId="9627"/>
    <cellStyle name="Normal 19 8 4 3 2" xfId="24890"/>
    <cellStyle name="Normal 19 8 4 3 3" xfId="37210"/>
    <cellStyle name="Normal 19 8 4 4" xfId="5185"/>
    <cellStyle name="Normal 19 8 4 4 2" xfId="20466"/>
    <cellStyle name="Normal 19 8 4 4 3" xfId="32821"/>
    <cellStyle name="Normal 19 8 4 5" xfId="17252"/>
    <cellStyle name="Normal 19 8 4 6" xfId="30517"/>
    <cellStyle name="Normal 19 8 5" xfId="3526"/>
    <cellStyle name="Normal 19 8 5 2" xfId="8156"/>
    <cellStyle name="Normal 19 8 5 2 2" xfId="23432"/>
    <cellStyle name="Normal 19 8 5 2 3" xfId="35775"/>
    <cellStyle name="Normal 19 8 5 3" xfId="11301"/>
    <cellStyle name="Normal 19 8 5 3 2" xfId="26527"/>
    <cellStyle name="Normal 19 8 5 3 3" xfId="38814"/>
    <cellStyle name="Normal 19 8 5 4" xfId="14023"/>
    <cellStyle name="Normal 19 8 5 4 2" xfId="29210"/>
    <cellStyle name="Normal 19 8 5 4 3" xfId="41442"/>
    <cellStyle name="Normal 19 8 5 5" xfId="18963"/>
    <cellStyle name="Normal 19 8 5 6" xfId="31546"/>
    <cellStyle name="Normal 19 8 6" xfId="3592"/>
    <cellStyle name="Normal 19 8 6 2" xfId="8220"/>
    <cellStyle name="Normal 19 8 6 2 2" xfId="23496"/>
    <cellStyle name="Normal 19 8 6 2 3" xfId="35839"/>
    <cellStyle name="Normal 19 8 6 3" xfId="11366"/>
    <cellStyle name="Normal 19 8 6 3 2" xfId="26592"/>
    <cellStyle name="Normal 19 8 6 3 3" xfId="38878"/>
    <cellStyle name="Normal 19 8 6 4" xfId="14082"/>
    <cellStyle name="Normal 19 8 6 4 2" xfId="29269"/>
    <cellStyle name="Normal 19 8 6 4 3" xfId="41501"/>
    <cellStyle name="Normal 19 8 6 5" xfId="19026"/>
    <cellStyle name="Normal 19 8 6 6" xfId="31605"/>
    <cellStyle name="Normal 19 8 7" xfId="3869"/>
    <cellStyle name="Normal 19 8 7 2" xfId="8492"/>
    <cellStyle name="Normal 19 8 7 2 2" xfId="23766"/>
    <cellStyle name="Normal 19 8 7 2 3" xfId="36109"/>
    <cellStyle name="Normal 19 8 7 3" xfId="11634"/>
    <cellStyle name="Normal 19 8 7 3 2" xfId="26859"/>
    <cellStyle name="Normal 19 8 7 3 3" xfId="39145"/>
    <cellStyle name="Normal 19 8 7 4" xfId="14338"/>
    <cellStyle name="Normal 19 8 7 4 2" xfId="29525"/>
    <cellStyle name="Normal 19 8 7 4 3" xfId="41756"/>
    <cellStyle name="Normal 19 8 7 5" xfId="19291"/>
    <cellStyle name="Normal 19 8 7 6" xfId="31861"/>
    <cellStyle name="Normal 19 8 8" xfId="4091"/>
    <cellStyle name="Normal 19 8 8 2" xfId="8705"/>
    <cellStyle name="Normal 19 8 8 2 2" xfId="23979"/>
    <cellStyle name="Normal 19 8 8 2 3" xfId="36322"/>
    <cellStyle name="Normal 19 8 8 3" xfId="11846"/>
    <cellStyle name="Normal 19 8 8 3 2" xfId="27071"/>
    <cellStyle name="Normal 19 8 8 3 3" xfId="39357"/>
    <cellStyle name="Normal 19 8 8 4" xfId="14534"/>
    <cellStyle name="Normal 19 8 8 4 2" xfId="29721"/>
    <cellStyle name="Normal 19 8 8 4 3" xfId="41952"/>
    <cellStyle name="Normal 19 8 8 5" xfId="19504"/>
    <cellStyle name="Normal 19 8 8 6" xfId="32057"/>
    <cellStyle name="Normal 19 8 9" xfId="4290"/>
    <cellStyle name="Normal 19 8 9 2" xfId="8899"/>
    <cellStyle name="Normal 19 8 9 2 2" xfId="24173"/>
    <cellStyle name="Normal 19 8 9 2 3" xfId="36515"/>
    <cellStyle name="Normal 19 8 9 3" xfId="12036"/>
    <cellStyle name="Normal 19 8 9 3 2" xfId="27261"/>
    <cellStyle name="Normal 19 8 9 3 3" xfId="39546"/>
    <cellStyle name="Normal 19 8 9 4" xfId="14711"/>
    <cellStyle name="Normal 19 8 9 4 2" xfId="29898"/>
    <cellStyle name="Normal 19 8 9 4 3" xfId="42128"/>
    <cellStyle name="Normal 19 8 9 5" xfId="19692"/>
    <cellStyle name="Normal 19 8 9 6" xfId="32233"/>
    <cellStyle name="Normal 19 9" xfId="663"/>
    <cellStyle name="Normal 19 9 10" xfId="4413"/>
    <cellStyle name="Normal 19 9 10 2" xfId="9020"/>
    <cellStyle name="Normal 19 9 10 2 2" xfId="24294"/>
    <cellStyle name="Normal 19 9 10 2 3" xfId="36636"/>
    <cellStyle name="Normal 19 9 10 3" xfId="12152"/>
    <cellStyle name="Normal 19 9 10 3 2" xfId="27377"/>
    <cellStyle name="Normal 19 9 10 3 3" xfId="39661"/>
    <cellStyle name="Normal 19 9 10 4" xfId="14821"/>
    <cellStyle name="Normal 19 9 10 4 2" xfId="30008"/>
    <cellStyle name="Normal 19 9 10 4 3" xfId="42238"/>
    <cellStyle name="Normal 19 9 10 5" xfId="19810"/>
    <cellStyle name="Normal 19 9 10 6" xfId="32342"/>
    <cellStyle name="Normal 19 9 11" xfId="5739"/>
    <cellStyle name="Normal 19 9 11 2" xfId="21019"/>
    <cellStyle name="Normal 19 9 11 3" xfId="33367"/>
    <cellStyle name="Normal 19 9 12" xfId="5205"/>
    <cellStyle name="Normal 19 9 12 2" xfId="20486"/>
    <cellStyle name="Normal 19 9 12 3" xfId="32841"/>
    <cellStyle name="Normal 19 9 13" xfId="12014"/>
    <cellStyle name="Normal 19 9 13 2" xfId="27239"/>
    <cellStyle name="Normal 19 9 13 3" xfId="39524"/>
    <cellStyle name="Normal 19 9 14" xfId="16428"/>
    <cellStyle name="Normal 19 9 15" xfId="15974"/>
    <cellStyle name="Normal 19 9 2" xfId="1992"/>
    <cellStyle name="Normal 19 9 2 2" xfId="6778"/>
    <cellStyle name="Normal 19 9 2 2 2" xfId="22055"/>
    <cellStyle name="Normal 19 9 2 2 3" xfId="34400"/>
    <cellStyle name="Normal 19 9 2 3" xfId="9876"/>
    <cellStyle name="Normal 19 9 2 3 2" xfId="25124"/>
    <cellStyle name="Normal 19 9 2 3 3" xfId="37433"/>
    <cellStyle name="Normal 19 9 2 4" xfId="12750"/>
    <cellStyle name="Normal 19 9 2 4 2" xfId="27953"/>
    <cellStyle name="Normal 19 9 2 4 3" xfId="40207"/>
    <cellStyle name="Normal 19 9 2 5" xfId="17523"/>
    <cellStyle name="Normal 19 9 2 6" xfId="30615"/>
    <cellStyle name="Normal 19 9 3" xfId="2758"/>
    <cellStyle name="Normal 19 9 3 2" xfId="7406"/>
    <cellStyle name="Normal 19 9 3 2 2" xfId="22683"/>
    <cellStyle name="Normal 19 9 3 2 3" xfId="35027"/>
    <cellStyle name="Normal 19 9 3 3" xfId="10557"/>
    <cellStyle name="Normal 19 9 3 3 2" xfId="25785"/>
    <cellStyle name="Normal 19 9 3 3 3" xfId="38076"/>
    <cellStyle name="Normal 19 9 3 4" xfId="13327"/>
    <cellStyle name="Normal 19 9 3 4 2" xfId="28514"/>
    <cellStyle name="Normal 19 9 3 4 3" xfId="40748"/>
    <cellStyle name="Normal 19 9 3 5" xfId="18218"/>
    <cellStyle name="Normal 19 9 3 6" xfId="30850"/>
    <cellStyle name="Normal 19 9 4" xfId="2380"/>
    <cellStyle name="Normal 19 9 4 2" xfId="7039"/>
    <cellStyle name="Normal 19 9 4 2 2" xfId="22316"/>
    <cellStyle name="Normal 19 9 4 2 3" xfId="34660"/>
    <cellStyle name="Normal 19 9 4 3" xfId="10199"/>
    <cellStyle name="Normal 19 9 4 3 2" xfId="25430"/>
    <cellStyle name="Normal 19 9 4 3 3" xfId="37723"/>
    <cellStyle name="Normal 19 9 4 4" xfId="13011"/>
    <cellStyle name="Normal 19 9 4 4 2" xfId="28200"/>
    <cellStyle name="Normal 19 9 4 4 3" xfId="40438"/>
    <cellStyle name="Normal 19 9 4 5" xfId="17869"/>
    <cellStyle name="Normal 19 9 4 6" xfId="16812"/>
    <cellStyle name="Normal 19 9 5" xfId="3140"/>
    <cellStyle name="Normal 19 9 5 2" xfId="7781"/>
    <cellStyle name="Normal 19 9 5 2 2" xfId="23058"/>
    <cellStyle name="Normal 19 9 5 2 3" xfId="35401"/>
    <cellStyle name="Normal 19 9 5 3" xfId="10932"/>
    <cellStyle name="Normal 19 9 5 3 2" xfId="26159"/>
    <cellStyle name="Normal 19 9 5 3 3" xfId="38447"/>
    <cellStyle name="Normal 19 9 5 4" xfId="13678"/>
    <cellStyle name="Normal 19 9 5 4 2" xfId="28865"/>
    <cellStyle name="Normal 19 9 5 4 3" xfId="41098"/>
    <cellStyle name="Normal 19 9 5 5" xfId="18587"/>
    <cellStyle name="Normal 19 9 5 6" xfId="31202"/>
    <cellStyle name="Normal 19 9 6" xfId="3624"/>
    <cellStyle name="Normal 19 9 6 2" xfId="8252"/>
    <cellStyle name="Normal 19 9 6 2 2" xfId="23528"/>
    <cellStyle name="Normal 19 9 6 2 3" xfId="35871"/>
    <cellStyle name="Normal 19 9 6 3" xfId="11398"/>
    <cellStyle name="Normal 19 9 6 3 2" xfId="26624"/>
    <cellStyle name="Normal 19 9 6 3 3" xfId="38910"/>
    <cellStyle name="Normal 19 9 6 4" xfId="14113"/>
    <cellStyle name="Normal 19 9 6 4 2" xfId="29300"/>
    <cellStyle name="Normal 19 9 6 4 3" xfId="41532"/>
    <cellStyle name="Normal 19 9 6 5" xfId="19058"/>
    <cellStyle name="Normal 19 9 6 6" xfId="31637"/>
    <cellStyle name="Normal 19 9 7" xfId="3794"/>
    <cellStyle name="Normal 19 9 7 2" xfId="8420"/>
    <cellStyle name="Normal 19 9 7 2 2" xfId="23694"/>
    <cellStyle name="Normal 19 9 7 2 3" xfId="36037"/>
    <cellStyle name="Normal 19 9 7 3" xfId="11562"/>
    <cellStyle name="Normal 19 9 7 3 2" xfId="26787"/>
    <cellStyle name="Normal 19 9 7 3 3" xfId="39073"/>
    <cellStyle name="Normal 19 9 7 4" xfId="14272"/>
    <cellStyle name="Normal 19 9 7 4 2" xfId="29459"/>
    <cellStyle name="Normal 19 9 7 4 3" xfId="41690"/>
    <cellStyle name="Normal 19 9 7 5" xfId="19223"/>
    <cellStyle name="Normal 19 9 7 6" xfId="31795"/>
    <cellStyle name="Normal 19 9 8" xfId="4028"/>
    <cellStyle name="Normal 19 9 8 2" xfId="8645"/>
    <cellStyle name="Normal 19 9 8 2 2" xfId="23919"/>
    <cellStyle name="Normal 19 9 8 2 3" xfId="36262"/>
    <cellStyle name="Normal 19 9 8 3" xfId="11786"/>
    <cellStyle name="Normal 19 9 8 3 2" xfId="27011"/>
    <cellStyle name="Normal 19 9 8 3 3" xfId="39297"/>
    <cellStyle name="Normal 19 9 8 4" xfId="14479"/>
    <cellStyle name="Normal 19 9 8 4 2" xfId="29666"/>
    <cellStyle name="Normal 19 9 8 4 3" xfId="41897"/>
    <cellStyle name="Normal 19 9 8 5" xfId="19445"/>
    <cellStyle name="Normal 19 9 8 6" xfId="32002"/>
    <cellStyle name="Normal 19 9 9" xfId="4235"/>
    <cellStyle name="Normal 19 9 9 2" xfId="8846"/>
    <cellStyle name="Normal 19 9 9 2 2" xfId="24120"/>
    <cellStyle name="Normal 19 9 9 2 3" xfId="36463"/>
    <cellStyle name="Normal 19 9 9 3" xfId="11984"/>
    <cellStyle name="Normal 19 9 9 3 2" xfId="27209"/>
    <cellStyle name="Normal 19 9 9 3 3" xfId="39494"/>
    <cellStyle name="Normal 19 9 9 4" xfId="14663"/>
    <cellStyle name="Normal 19 9 9 4 2" xfId="29850"/>
    <cellStyle name="Normal 19 9 9 4 3" xfId="42080"/>
    <cellStyle name="Normal 19 9 9 5" xfId="19641"/>
    <cellStyle name="Normal 19 9 9 6" xfId="32185"/>
    <cellStyle name="Normal 190" xfId="42622"/>
    <cellStyle name="Normal 191" xfId="42623"/>
    <cellStyle name="Normal 193" xfId="42624"/>
    <cellStyle name="Normal 194" xfId="42625"/>
    <cellStyle name="Normal 195" xfId="42626"/>
    <cellStyle name="Normal 196" xfId="42627"/>
    <cellStyle name="Normal 197" xfId="42628"/>
    <cellStyle name="Normal 198" xfId="42629"/>
    <cellStyle name="Normal 199" xfId="42630"/>
    <cellStyle name="Normal 2" xfId="1"/>
    <cellStyle name="Normal 2 10" xfId="12"/>
    <cellStyle name="Normal 2 10 10" xfId="223"/>
    <cellStyle name="Normal 2 10 10 2" xfId="5334"/>
    <cellStyle name="Normal 2 10 10 2 2" xfId="20614"/>
    <cellStyle name="Normal 2 10 10 2 3" xfId="32964"/>
    <cellStyle name="Normal 2 10 10 3" xfId="8868"/>
    <cellStyle name="Normal 2 10 10 3 2" xfId="24142"/>
    <cellStyle name="Normal 2 10 10 3 3" xfId="36485"/>
    <cellStyle name="Normal 2 10 10 4" xfId="11078"/>
    <cellStyle name="Normal 2 10 10 4 2" xfId="26304"/>
    <cellStyle name="Normal 2 10 10 4 3" xfId="38592"/>
    <cellStyle name="Normal 2 10 10 5" xfId="16038"/>
    <cellStyle name="Normal 2 10 10 6" xfId="15957"/>
    <cellStyle name="Normal 2 10 11" xfId="224"/>
    <cellStyle name="Normal 2 10 11 2" xfId="5335"/>
    <cellStyle name="Normal 2 10 11 2 2" xfId="20615"/>
    <cellStyle name="Normal 2 10 11 2 3" xfId="32965"/>
    <cellStyle name="Normal 2 10 11 3" xfId="8672"/>
    <cellStyle name="Normal 2 10 11 3 2" xfId="23946"/>
    <cellStyle name="Normal 2 10 11 3 3" xfId="36289"/>
    <cellStyle name="Normal 2 10 11 4" xfId="11450"/>
    <cellStyle name="Normal 2 10 11 4 2" xfId="26676"/>
    <cellStyle name="Normal 2 10 11 4 3" xfId="38962"/>
    <cellStyle name="Normal 2 10 11 5" xfId="16039"/>
    <cellStyle name="Normal 2 10 11 6" xfId="30222"/>
    <cellStyle name="Normal 2 10 12" xfId="225"/>
    <cellStyle name="Normal 2 10 12 2" xfId="5336"/>
    <cellStyle name="Normal 2 10 12 2 2" xfId="20616"/>
    <cellStyle name="Normal 2 10 12 2 3" xfId="32966"/>
    <cellStyle name="Normal 2 10 12 3" xfId="8454"/>
    <cellStyle name="Normal 2 10 12 3 2" xfId="23728"/>
    <cellStyle name="Normal 2 10 12 3 3" xfId="36071"/>
    <cellStyle name="Normal 2 10 12 4" xfId="10468"/>
    <cellStyle name="Normal 2 10 12 4 2" xfId="25696"/>
    <cellStyle name="Normal 2 10 12 4 3" xfId="37990"/>
    <cellStyle name="Normal 2 10 12 5" xfId="16040"/>
    <cellStyle name="Normal 2 10 12 6" xfId="30198"/>
    <cellStyle name="Normal 2 10 13" xfId="226"/>
    <cellStyle name="Normal 2 10 13 2" xfId="5337"/>
    <cellStyle name="Normal 2 10 13 2 2" xfId="20617"/>
    <cellStyle name="Normal 2 10 13 2 3" xfId="32967"/>
    <cellStyle name="Normal 2 10 13 3" xfId="7084"/>
    <cellStyle name="Normal 2 10 13 3 2" xfId="22361"/>
    <cellStyle name="Normal 2 10 13 3 3" xfId="34705"/>
    <cellStyle name="Normal 2 10 13 4" xfId="12473"/>
    <cellStyle name="Normal 2 10 13 4 2" xfId="27694"/>
    <cellStyle name="Normal 2 10 13 4 3" xfId="39975"/>
    <cellStyle name="Normal 2 10 13 5" xfId="16041"/>
    <cellStyle name="Normal 2 10 13 6" xfId="30204"/>
    <cellStyle name="Normal 2 10 14" xfId="227"/>
    <cellStyle name="Normal 2 10 14 2" xfId="5338"/>
    <cellStyle name="Normal 2 10 14 2 2" xfId="20618"/>
    <cellStyle name="Normal 2 10 14 2 3" xfId="32968"/>
    <cellStyle name="Normal 2 10 14 3" xfId="7125"/>
    <cellStyle name="Normal 2 10 14 3 2" xfId="22402"/>
    <cellStyle name="Normal 2 10 14 3 3" xfId="34746"/>
    <cellStyle name="Normal 2 10 14 4" xfId="10163"/>
    <cellStyle name="Normal 2 10 14 4 2" xfId="25400"/>
    <cellStyle name="Normal 2 10 14 4 3" xfId="37698"/>
    <cellStyle name="Normal 2 10 14 5" xfId="16042"/>
    <cellStyle name="Normal 2 10 14 6" xfId="30209"/>
    <cellStyle name="Normal 2 10 15" xfId="228"/>
    <cellStyle name="Normal 2 10 15 2" xfId="5339"/>
    <cellStyle name="Normal 2 10 15 2 2" xfId="20619"/>
    <cellStyle name="Normal 2 10 15 2 3" xfId="32969"/>
    <cellStyle name="Normal 2 10 15 3" xfId="7714"/>
    <cellStyle name="Normal 2 10 15 3 2" xfId="22991"/>
    <cellStyle name="Normal 2 10 15 3 3" xfId="35334"/>
    <cellStyle name="Normal 2 10 15 4" xfId="9495"/>
    <cellStyle name="Normal 2 10 15 4 2" xfId="24762"/>
    <cellStyle name="Normal 2 10 15 4 3" xfId="37088"/>
    <cellStyle name="Normal 2 10 15 5" xfId="16043"/>
    <cellStyle name="Normal 2 10 15 6" xfId="15954"/>
    <cellStyle name="Normal 2 10 16" xfId="229"/>
    <cellStyle name="Normal 2 10 16 2" xfId="5340"/>
    <cellStyle name="Normal 2 10 16 2 2" xfId="20620"/>
    <cellStyle name="Normal 2 10 16 2 3" xfId="32970"/>
    <cellStyle name="Normal 2 10 16 3" xfId="7775"/>
    <cellStyle name="Normal 2 10 16 3 2" xfId="23052"/>
    <cellStyle name="Normal 2 10 16 3 3" xfId="35395"/>
    <cellStyle name="Normal 2 10 16 4" xfId="10129"/>
    <cellStyle name="Normal 2 10 16 4 2" xfId="25368"/>
    <cellStyle name="Normal 2 10 16 4 3" xfId="37669"/>
    <cellStyle name="Normal 2 10 16 5" xfId="16044"/>
    <cellStyle name="Normal 2 10 16 6" xfId="30203"/>
    <cellStyle name="Normal 2 10 17" xfId="230"/>
    <cellStyle name="Normal 2 10 17 2" xfId="5341"/>
    <cellStyle name="Normal 2 10 17 2 2" xfId="20621"/>
    <cellStyle name="Normal 2 10 17 2 3" xfId="32971"/>
    <cellStyle name="Normal 2 10 17 3" xfId="6411"/>
    <cellStyle name="Normal 2 10 17 3 2" xfId="21688"/>
    <cellStyle name="Normal 2 10 17 3 3" xfId="34033"/>
    <cellStyle name="Normal 2 10 17 4" xfId="12418"/>
    <cellStyle name="Normal 2 10 17 4 2" xfId="27641"/>
    <cellStyle name="Normal 2 10 17 4 3" xfId="39922"/>
    <cellStyle name="Normal 2 10 17 5" xfId="16045"/>
    <cellStyle name="Normal 2 10 17 6" xfId="28284"/>
    <cellStyle name="Normal 2 10 18" xfId="231"/>
    <cellStyle name="Normal 2 10 18 2" xfId="5342"/>
    <cellStyle name="Normal 2 10 18 2 2" xfId="20622"/>
    <cellStyle name="Normal 2 10 18 2 3" xfId="32972"/>
    <cellStyle name="Normal 2 10 18 3" xfId="6159"/>
    <cellStyle name="Normal 2 10 18 3 2" xfId="21437"/>
    <cellStyle name="Normal 2 10 18 3 3" xfId="33784"/>
    <cellStyle name="Normal 2 10 18 4" xfId="12489"/>
    <cellStyle name="Normal 2 10 18 4 2" xfId="27710"/>
    <cellStyle name="Normal 2 10 18 4 3" xfId="39990"/>
    <cellStyle name="Normal 2 10 18 5" xfId="16046"/>
    <cellStyle name="Normal 2 10 18 6" xfId="15952"/>
    <cellStyle name="Normal 2 10 19" xfId="232"/>
    <cellStyle name="Normal 2 10 19 2" xfId="5343"/>
    <cellStyle name="Normal 2 10 19 2 2" xfId="20623"/>
    <cellStyle name="Normal 2 10 19 2 3" xfId="32973"/>
    <cellStyle name="Normal 2 10 19 3" xfId="6351"/>
    <cellStyle name="Normal 2 10 19 3 2" xfId="21628"/>
    <cellStyle name="Normal 2 10 19 3 3" xfId="33973"/>
    <cellStyle name="Normal 2 10 19 4" xfId="9781"/>
    <cellStyle name="Normal 2 10 19 4 2" xfId="25036"/>
    <cellStyle name="Normal 2 10 19 4 3" xfId="37352"/>
    <cellStyle name="Normal 2 10 19 5" xfId="16047"/>
    <cellStyle name="Normal 2 10 19 6" xfId="16943"/>
    <cellStyle name="Normal 2 10 2" xfId="233"/>
    <cellStyle name="Normal 2 10 2 2" xfId="5344"/>
    <cellStyle name="Normal 2 10 2 2 2" xfId="20624"/>
    <cellStyle name="Normal 2 10 2 2 3" xfId="32974"/>
    <cellStyle name="Normal 2 10 2 3" xfId="6315"/>
    <cellStyle name="Normal 2 10 2 3 2" xfId="21592"/>
    <cellStyle name="Normal 2 10 2 3 3" xfId="33937"/>
    <cellStyle name="Normal 2 10 2 4" xfId="12359"/>
    <cellStyle name="Normal 2 10 2 4 2" xfId="27584"/>
    <cellStyle name="Normal 2 10 2 4 3" xfId="39867"/>
    <cellStyle name="Normal 2 10 2 5" xfId="16048"/>
    <cellStyle name="Normal 2 10 2 6" xfId="16977"/>
    <cellStyle name="Normal 2 10 20" xfId="234"/>
    <cellStyle name="Normal 2 10 20 2" xfId="5345"/>
    <cellStyle name="Normal 2 10 20 2 2" xfId="20625"/>
    <cellStyle name="Normal 2 10 20 2 3" xfId="32975"/>
    <cellStyle name="Normal 2 10 20 3" xfId="6272"/>
    <cellStyle name="Normal 2 10 20 3 2" xfId="21550"/>
    <cellStyle name="Normal 2 10 20 3 3" xfId="33896"/>
    <cellStyle name="Normal 2 10 20 4" xfId="9758"/>
    <cellStyle name="Normal 2 10 20 4 2" xfId="25020"/>
    <cellStyle name="Normal 2 10 20 4 3" xfId="37338"/>
    <cellStyle name="Normal 2 10 20 5" xfId="16049"/>
    <cellStyle name="Normal 2 10 20 6" xfId="16760"/>
    <cellStyle name="Normal 2 10 21" xfId="42631"/>
    <cellStyle name="Normal 2 10 22" xfId="42632"/>
    <cellStyle name="Normal 2 10 23" xfId="42633"/>
    <cellStyle name="Normal 2 10 3" xfId="235"/>
    <cellStyle name="Normal 2 10 3 2" xfId="5346"/>
    <cellStyle name="Normal 2 10 3 2 2" xfId="20626"/>
    <cellStyle name="Normal 2 10 3 2 3" xfId="32976"/>
    <cellStyle name="Normal 2 10 3 3" xfId="6224"/>
    <cellStyle name="Normal 2 10 3 3 2" xfId="21502"/>
    <cellStyle name="Normal 2 10 3 3 3" xfId="33848"/>
    <cellStyle name="Normal 2 10 3 4" xfId="12397"/>
    <cellStyle name="Normal 2 10 3 4 2" xfId="27622"/>
    <cellStyle name="Normal 2 10 3 4 3" xfId="39903"/>
    <cellStyle name="Normal 2 10 3 5" xfId="16050"/>
    <cellStyle name="Normal 2 10 3 6" xfId="16788"/>
    <cellStyle name="Normal 2 10 4" xfId="236"/>
    <cellStyle name="Normal 2 10 4 2" xfId="5347"/>
    <cellStyle name="Normal 2 10 4 2 2" xfId="20627"/>
    <cellStyle name="Normal 2 10 4 2 3" xfId="32977"/>
    <cellStyle name="Normal 2 10 4 3" xfId="6032"/>
    <cellStyle name="Normal 2 10 4 3 2" xfId="21311"/>
    <cellStyle name="Normal 2 10 4 3 3" xfId="33659"/>
    <cellStyle name="Normal 2 10 4 4" xfId="9825"/>
    <cellStyle name="Normal 2 10 4 4 2" xfId="25076"/>
    <cellStyle name="Normal 2 10 4 4 3" xfId="37389"/>
    <cellStyle name="Normal 2 10 4 5" xfId="16051"/>
    <cellStyle name="Normal 2 10 4 6" xfId="16657"/>
    <cellStyle name="Normal 2 10 5" xfId="237"/>
    <cellStyle name="Normal 2 10 5 2" xfId="5348"/>
    <cellStyle name="Normal 2 10 5 2 2" xfId="20628"/>
    <cellStyle name="Normal 2 10 5 2 3" xfId="32978"/>
    <cellStyle name="Normal 2 10 5 3" xfId="7434"/>
    <cellStyle name="Normal 2 10 5 3 2" xfId="22711"/>
    <cellStyle name="Normal 2 10 5 3 3" xfId="35055"/>
    <cellStyle name="Normal 2 10 5 4" xfId="12340"/>
    <cellStyle name="Normal 2 10 5 4 2" xfId="27565"/>
    <cellStyle name="Normal 2 10 5 4 3" xfId="39848"/>
    <cellStyle name="Normal 2 10 5 5" xfId="16052"/>
    <cellStyle name="Normal 2 10 5 6" xfId="16728"/>
    <cellStyle name="Normal 2 10 6" xfId="238"/>
    <cellStyle name="Normal 2 10 6 2" xfId="5349"/>
    <cellStyle name="Normal 2 10 6 2 2" xfId="20629"/>
    <cellStyle name="Normal 2 10 6 2 3" xfId="32979"/>
    <cellStyle name="Normal 2 10 6 3" xfId="7176"/>
    <cellStyle name="Normal 2 10 6 3 2" xfId="22453"/>
    <cellStyle name="Normal 2 10 6 3 3" xfId="34797"/>
    <cellStyle name="Normal 2 10 6 4" xfId="12469"/>
    <cellStyle name="Normal 2 10 6 4 2" xfId="27690"/>
    <cellStyle name="Normal 2 10 6 4 3" xfId="39971"/>
    <cellStyle name="Normal 2 10 6 5" xfId="16053"/>
    <cellStyle name="Normal 2 10 6 6" xfId="16707"/>
    <cellStyle name="Normal 2 10 7" xfId="239"/>
    <cellStyle name="Normal 2 10 7 2" xfId="5350"/>
    <cellStyle name="Normal 2 10 7 2 2" xfId="20630"/>
    <cellStyle name="Normal 2 10 7 2 3" xfId="32980"/>
    <cellStyle name="Normal 2 10 7 3" xfId="7241"/>
    <cellStyle name="Normal 2 10 7 3 2" xfId="22518"/>
    <cellStyle name="Normal 2 10 7 3 3" xfId="34862"/>
    <cellStyle name="Normal 2 10 7 4" xfId="12351"/>
    <cellStyle name="Normal 2 10 7 4 2" xfId="27576"/>
    <cellStyle name="Normal 2 10 7 4 3" xfId="39859"/>
    <cellStyle name="Normal 2 10 7 5" xfId="16054"/>
    <cellStyle name="Normal 2 10 7 6" xfId="17830"/>
    <cellStyle name="Normal 2 10 8" xfId="240"/>
    <cellStyle name="Normal 2 10 8 2" xfId="5351"/>
    <cellStyle name="Normal 2 10 8 2 2" xfId="20631"/>
    <cellStyle name="Normal 2 10 8 2 3" xfId="32981"/>
    <cellStyle name="Normal 2 10 8 3" xfId="7148"/>
    <cellStyle name="Normal 2 10 8 3 2" xfId="22425"/>
    <cellStyle name="Normal 2 10 8 3 3" xfId="34769"/>
    <cellStyle name="Normal 2 10 8 4" xfId="12279"/>
    <cellStyle name="Normal 2 10 8 4 2" xfId="27504"/>
    <cellStyle name="Normal 2 10 8 4 3" xfId="39788"/>
    <cellStyle name="Normal 2 10 8 5" xfId="16055"/>
    <cellStyle name="Normal 2 10 8 6" xfId="17167"/>
    <cellStyle name="Normal 2 10 9" xfId="241"/>
    <cellStyle name="Normal 2 10 9 2" xfId="5352"/>
    <cellStyle name="Normal 2 10 9 2 2" xfId="20632"/>
    <cellStyle name="Normal 2 10 9 2 3" xfId="32982"/>
    <cellStyle name="Normal 2 10 9 3" xfId="7450"/>
    <cellStyle name="Normal 2 10 9 3 2" xfId="22727"/>
    <cellStyle name="Normal 2 10 9 3 3" xfId="35071"/>
    <cellStyle name="Normal 2 10 9 4" xfId="12182"/>
    <cellStyle name="Normal 2 10 9 4 2" xfId="27407"/>
    <cellStyle name="Normal 2 10 9 4 3" xfId="39691"/>
    <cellStyle name="Normal 2 10 9 5" xfId="16056"/>
    <cellStyle name="Normal 2 10 9 6" xfId="20177"/>
    <cellStyle name="Normal 2 100" xfId="42424"/>
    <cellStyle name="Normal 2 101" xfId="42425"/>
    <cellStyle name="Normal 2 11" xfId="13"/>
    <cellStyle name="Normal 2 11 10" xfId="242"/>
    <cellStyle name="Normal 2 11 10 2" xfId="5353"/>
    <cellStyle name="Normal 2 11 10 2 2" xfId="20633"/>
    <cellStyle name="Normal 2 11 10 2 3" xfId="32983"/>
    <cellStyle name="Normal 2 11 10 3" xfId="7068"/>
    <cellStyle name="Normal 2 11 10 3 2" xfId="22345"/>
    <cellStyle name="Normal 2 11 10 3 3" xfId="34689"/>
    <cellStyle name="Normal 2 11 10 4" xfId="12023"/>
    <cellStyle name="Normal 2 11 10 4 2" xfId="27248"/>
    <cellStyle name="Normal 2 11 10 4 3" xfId="39533"/>
    <cellStyle name="Normal 2 11 10 5" xfId="16057"/>
    <cellStyle name="Normal 2 11 10 6" xfId="18749"/>
    <cellStyle name="Normal 2 11 11" xfId="243"/>
    <cellStyle name="Normal 2 11 11 2" xfId="5354"/>
    <cellStyle name="Normal 2 11 11 2 2" xfId="20634"/>
    <cellStyle name="Normal 2 11 11 2 3" xfId="32984"/>
    <cellStyle name="Normal 2 11 11 3" xfId="7373"/>
    <cellStyle name="Normal 2 11 11 3 2" xfId="22650"/>
    <cellStyle name="Normal 2 11 11 3 3" xfId="34994"/>
    <cellStyle name="Normal 2 11 11 4" xfId="11833"/>
    <cellStyle name="Normal 2 11 11 4 2" xfId="27058"/>
    <cellStyle name="Normal 2 11 11 4 3" xfId="39344"/>
    <cellStyle name="Normal 2 11 11 5" xfId="16058"/>
    <cellStyle name="Normal 2 11 11 6" xfId="17997"/>
    <cellStyle name="Normal 2 11 12" xfId="244"/>
    <cellStyle name="Normal 2 11 12 2" xfId="5355"/>
    <cellStyle name="Normal 2 11 12 2 2" xfId="20635"/>
    <cellStyle name="Normal 2 11 12 2 3" xfId="32985"/>
    <cellStyle name="Normal 2 11 12 3" xfId="8490"/>
    <cellStyle name="Normal 2 11 12 3 2" xfId="23764"/>
    <cellStyle name="Normal 2 11 12 3 3" xfId="36107"/>
    <cellStyle name="Normal 2 11 12 4" xfId="11618"/>
    <cellStyle name="Normal 2 11 12 4 2" xfId="26843"/>
    <cellStyle name="Normal 2 11 12 4 3" xfId="39129"/>
    <cellStyle name="Normal 2 11 12 5" xfId="16059"/>
    <cellStyle name="Normal 2 11 12 6" xfId="18059"/>
    <cellStyle name="Normal 2 11 13" xfId="245"/>
    <cellStyle name="Normal 2 11 13 2" xfId="5356"/>
    <cellStyle name="Normal 2 11 13 2 2" xfId="20636"/>
    <cellStyle name="Normal 2 11 13 2 3" xfId="32986"/>
    <cellStyle name="Normal 2 11 13 3" xfId="6423"/>
    <cellStyle name="Normal 2 11 13 3 2" xfId="21700"/>
    <cellStyle name="Normal 2 11 13 3 3" xfId="34045"/>
    <cellStyle name="Normal 2 11 13 4" xfId="9685"/>
    <cellStyle name="Normal 2 11 13 4 2" xfId="24947"/>
    <cellStyle name="Normal 2 11 13 4 3" xfId="37265"/>
    <cellStyle name="Normal 2 11 13 5" xfId="16060"/>
    <cellStyle name="Normal 2 11 13 6" xfId="18589"/>
    <cellStyle name="Normal 2 11 14" xfId="246"/>
    <cellStyle name="Normal 2 11 14 2" xfId="5357"/>
    <cellStyle name="Normal 2 11 14 2 2" xfId="20637"/>
    <cellStyle name="Normal 2 11 14 2 3" xfId="32987"/>
    <cellStyle name="Normal 2 11 14 3" xfId="5941"/>
    <cellStyle name="Normal 2 11 14 3 2" xfId="21221"/>
    <cellStyle name="Normal 2 11 14 3 3" xfId="33569"/>
    <cellStyle name="Normal 2 11 14 4" xfId="11124"/>
    <cellStyle name="Normal 2 11 14 4 2" xfId="26350"/>
    <cellStyle name="Normal 2 11 14 4 3" xfId="38638"/>
    <cellStyle name="Normal 2 11 14 5" xfId="16061"/>
    <cellStyle name="Normal 2 11 14 6" xfId="18144"/>
    <cellStyle name="Normal 2 11 15" xfId="247"/>
    <cellStyle name="Normal 2 11 15 2" xfId="5358"/>
    <cellStyle name="Normal 2 11 15 2 2" xfId="20638"/>
    <cellStyle name="Normal 2 11 15 2 3" xfId="32988"/>
    <cellStyle name="Normal 2 11 15 3" xfId="6392"/>
    <cellStyle name="Normal 2 11 15 3 2" xfId="21669"/>
    <cellStyle name="Normal 2 11 15 3 3" xfId="34014"/>
    <cellStyle name="Normal 2 11 15 4" xfId="12343"/>
    <cellStyle name="Normal 2 11 15 4 2" xfId="27568"/>
    <cellStyle name="Normal 2 11 15 4 3" xfId="39851"/>
    <cellStyle name="Normal 2 11 15 5" xfId="16062"/>
    <cellStyle name="Normal 2 11 15 6" xfId="17897"/>
    <cellStyle name="Normal 2 11 16" xfId="248"/>
    <cellStyle name="Normal 2 11 16 2" xfId="5359"/>
    <cellStyle name="Normal 2 11 16 2 2" xfId="20639"/>
    <cellStyle name="Normal 2 11 16 2 3" xfId="32989"/>
    <cellStyle name="Normal 2 11 16 3" xfId="6374"/>
    <cellStyle name="Normal 2 11 16 3 2" xfId="21651"/>
    <cellStyle name="Normal 2 11 16 3 3" xfId="33996"/>
    <cellStyle name="Normal 2 11 16 4" xfId="12417"/>
    <cellStyle name="Normal 2 11 16 4 2" xfId="27640"/>
    <cellStyle name="Normal 2 11 16 4 3" xfId="39921"/>
    <cellStyle name="Normal 2 11 16 5" xfId="16063"/>
    <cellStyle name="Normal 2 11 16 6" xfId="18187"/>
    <cellStyle name="Normal 2 11 17" xfId="249"/>
    <cellStyle name="Normal 2 11 17 2" xfId="5360"/>
    <cellStyle name="Normal 2 11 17 2 2" xfId="20640"/>
    <cellStyle name="Normal 2 11 17 2 3" xfId="32990"/>
    <cellStyle name="Normal 2 11 17 3" xfId="6327"/>
    <cellStyle name="Normal 2 11 17 3 2" xfId="21604"/>
    <cellStyle name="Normal 2 11 17 3 3" xfId="33949"/>
    <cellStyle name="Normal 2 11 17 4" xfId="10166"/>
    <cellStyle name="Normal 2 11 17 4 2" xfId="25403"/>
    <cellStyle name="Normal 2 11 17 4 3" xfId="37701"/>
    <cellStyle name="Normal 2 11 17 5" xfId="16064"/>
    <cellStyle name="Normal 2 11 17 6" xfId="20274"/>
    <cellStyle name="Normal 2 11 18" xfId="250"/>
    <cellStyle name="Normal 2 11 18 2" xfId="5361"/>
    <cellStyle name="Normal 2 11 18 2 2" xfId="20641"/>
    <cellStyle name="Normal 2 11 18 2 3" xfId="32991"/>
    <cellStyle name="Normal 2 11 18 3" xfId="6282"/>
    <cellStyle name="Normal 2 11 18 3 2" xfId="21560"/>
    <cellStyle name="Normal 2 11 18 3 3" xfId="33906"/>
    <cellStyle name="Normal 2 11 18 4" xfId="12393"/>
    <cellStyle name="Normal 2 11 18 4 2" xfId="27618"/>
    <cellStyle name="Normal 2 11 18 4 3" xfId="39899"/>
    <cellStyle name="Normal 2 11 18 5" xfId="16065"/>
    <cellStyle name="Normal 2 11 18 6" xfId="20264"/>
    <cellStyle name="Normal 2 11 19" xfId="251"/>
    <cellStyle name="Normal 2 11 19 2" xfId="5362"/>
    <cellStyle name="Normal 2 11 19 2 2" xfId="20642"/>
    <cellStyle name="Normal 2 11 19 2 3" xfId="32992"/>
    <cellStyle name="Normal 2 11 19 3" xfId="6237"/>
    <cellStyle name="Normal 2 11 19 3 2" xfId="21515"/>
    <cellStyle name="Normal 2 11 19 3 3" xfId="33861"/>
    <cellStyle name="Normal 2 11 19 4" xfId="8508"/>
    <cellStyle name="Normal 2 11 19 4 2" xfId="23782"/>
    <cellStyle name="Normal 2 11 19 4 3" xfId="36125"/>
    <cellStyle name="Normal 2 11 19 5" xfId="16066"/>
    <cellStyle name="Normal 2 11 19 6" xfId="17744"/>
    <cellStyle name="Normal 2 11 2" xfId="252"/>
    <cellStyle name="Normal 2 11 2 2" xfId="5363"/>
    <cellStyle name="Normal 2 11 2 2 2" xfId="20643"/>
    <cellStyle name="Normal 2 11 2 2 3" xfId="32993"/>
    <cellStyle name="Normal 2 11 2 3" xfId="6193"/>
    <cellStyle name="Normal 2 11 2 3 2" xfId="21471"/>
    <cellStyle name="Normal 2 11 2 3 3" xfId="33817"/>
    <cellStyle name="Normal 2 11 2 4" xfId="12515"/>
    <cellStyle name="Normal 2 11 2 4 2" xfId="27733"/>
    <cellStyle name="Normal 2 11 2 4 3" xfId="40012"/>
    <cellStyle name="Normal 2 11 2 5" xfId="16067"/>
    <cellStyle name="Normal 2 11 2 6" xfId="17088"/>
    <cellStyle name="Normal 2 11 20" xfId="253"/>
    <cellStyle name="Normal 2 11 20 2" xfId="5364"/>
    <cellStyle name="Normal 2 11 20 2 2" xfId="20644"/>
    <cellStyle name="Normal 2 11 20 2 3" xfId="32994"/>
    <cellStyle name="Normal 2 11 20 3" xfId="9108"/>
    <cellStyle name="Normal 2 11 20 3 2" xfId="24382"/>
    <cellStyle name="Normal 2 11 20 3 3" xfId="36724"/>
    <cellStyle name="Normal 2 11 20 4" xfId="12519"/>
    <cellStyle name="Normal 2 11 20 4 2" xfId="27736"/>
    <cellStyle name="Normal 2 11 20 4 3" xfId="40015"/>
    <cellStyle name="Normal 2 11 20 5" xfId="16068"/>
    <cellStyle name="Normal 2 11 20 6" xfId="27924"/>
    <cellStyle name="Normal 2 11 21" xfId="42634"/>
    <cellStyle name="Normal 2 11 22" xfId="42635"/>
    <cellStyle name="Normal 2 11 23" xfId="42636"/>
    <cellStyle name="Normal 2 11 3" xfId="254"/>
    <cellStyle name="Normal 2 11 3 2" xfId="5365"/>
    <cellStyle name="Normal 2 11 3 2 2" xfId="20645"/>
    <cellStyle name="Normal 2 11 3 2 3" xfId="32995"/>
    <cellStyle name="Normal 2 11 3 3" xfId="8958"/>
    <cellStyle name="Normal 2 11 3 3 2" xfId="24232"/>
    <cellStyle name="Normal 2 11 3 3 3" xfId="36574"/>
    <cellStyle name="Normal 2 11 3 4" xfId="12433"/>
    <cellStyle name="Normal 2 11 3 4 2" xfId="27656"/>
    <cellStyle name="Normal 2 11 3 4 3" xfId="39937"/>
    <cellStyle name="Normal 2 11 3 5" xfId="16069"/>
    <cellStyle name="Normal 2 11 3 6" xfId="25095"/>
    <cellStyle name="Normal 2 11 4" xfId="255"/>
    <cellStyle name="Normal 2 11 4 2" xfId="5366"/>
    <cellStyle name="Normal 2 11 4 2 2" xfId="20646"/>
    <cellStyle name="Normal 2 11 4 2 3" xfId="32996"/>
    <cellStyle name="Normal 2 11 4 3" xfId="8773"/>
    <cellStyle name="Normal 2 11 4 3 2" xfId="24047"/>
    <cellStyle name="Normal 2 11 4 3 3" xfId="36390"/>
    <cellStyle name="Normal 2 11 4 4" xfId="7240"/>
    <cellStyle name="Normal 2 11 4 4 2" xfId="22517"/>
    <cellStyle name="Normal 2 11 4 4 3" xfId="34861"/>
    <cellStyle name="Normal 2 11 4 5" xfId="16070"/>
    <cellStyle name="Normal 2 11 4 6" xfId="27703"/>
    <cellStyle name="Normal 2 11 5" xfId="256"/>
    <cellStyle name="Normal 2 11 5 2" xfId="5367"/>
    <cellStyle name="Normal 2 11 5 2 2" xfId="20647"/>
    <cellStyle name="Normal 2 11 5 2 3" xfId="32997"/>
    <cellStyle name="Normal 2 11 5 3" xfId="8565"/>
    <cellStyle name="Normal 2 11 5 3 2" xfId="23839"/>
    <cellStyle name="Normal 2 11 5 3 3" xfId="36182"/>
    <cellStyle name="Normal 2 11 5 4" xfId="12481"/>
    <cellStyle name="Normal 2 11 5 4 2" xfId="27702"/>
    <cellStyle name="Normal 2 11 5 4 3" xfId="39983"/>
    <cellStyle name="Normal 2 11 5 5" xfId="16071"/>
    <cellStyle name="Normal 2 11 5 6" xfId="19159"/>
    <cellStyle name="Normal 2 11 6" xfId="257"/>
    <cellStyle name="Normal 2 11 6 2" xfId="5368"/>
    <cellStyle name="Normal 2 11 6 2 2" xfId="20648"/>
    <cellStyle name="Normal 2 11 6 2 3" xfId="32998"/>
    <cellStyle name="Normal 2 11 6 3" xfId="8112"/>
    <cellStyle name="Normal 2 11 6 3 2" xfId="23388"/>
    <cellStyle name="Normal 2 11 6 3 3" xfId="35731"/>
    <cellStyle name="Normal 2 11 6 4" xfId="10122"/>
    <cellStyle name="Normal 2 11 6 4 2" xfId="25362"/>
    <cellStyle name="Normal 2 11 6 4 3" xfId="37663"/>
    <cellStyle name="Normal 2 11 6 5" xfId="16072"/>
    <cellStyle name="Normal 2 11 6 6" xfId="22799"/>
    <cellStyle name="Normal 2 11 7" xfId="258"/>
    <cellStyle name="Normal 2 11 7 2" xfId="5369"/>
    <cellStyle name="Normal 2 11 7 2 2" xfId="20649"/>
    <cellStyle name="Normal 2 11 7 2 3" xfId="32999"/>
    <cellStyle name="Normal 2 11 7 3" xfId="8080"/>
    <cellStyle name="Normal 2 11 7 3 2" xfId="23356"/>
    <cellStyle name="Normal 2 11 7 3 3" xfId="35699"/>
    <cellStyle name="Normal 2 11 7 4" xfId="9458"/>
    <cellStyle name="Normal 2 11 7 4 2" xfId="24725"/>
    <cellStyle name="Normal 2 11 7 4 3" xfId="37054"/>
    <cellStyle name="Normal 2 11 7 5" xfId="16073"/>
    <cellStyle name="Normal 2 11 7 6" xfId="24813"/>
    <cellStyle name="Normal 2 11 8" xfId="259"/>
    <cellStyle name="Normal 2 11 8 2" xfId="5370"/>
    <cellStyle name="Normal 2 11 8 2 2" xfId="20650"/>
    <cellStyle name="Normal 2 11 8 2 3" xfId="33000"/>
    <cellStyle name="Normal 2 11 8 3" xfId="7426"/>
    <cellStyle name="Normal 2 11 8 3 2" xfId="22703"/>
    <cellStyle name="Normal 2 11 8 3 3" xfId="35047"/>
    <cellStyle name="Normal 2 11 8 4" xfId="10160"/>
    <cellStyle name="Normal 2 11 8 4 2" xfId="25397"/>
    <cellStyle name="Normal 2 11 8 4 3" xfId="37695"/>
    <cellStyle name="Normal 2 11 8 5" xfId="16074"/>
    <cellStyle name="Normal 2 11 8 6" xfId="24688"/>
    <cellStyle name="Normal 2 11 9" xfId="260"/>
    <cellStyle name="Normal 2 11 9 2" xfId="5371"/>
    <cellStyle name="Normal 2 11 9 2 2" xfId="20651"/>
    <cellStyle name="Normal 2 11 9 2 3" xfId="33001"/>
    <cellStyle name="Normal 2 11 9 3" xfId="9191"/>
    <cellStyle name="Normal 2 11 9 3 2" xfId="24465"/>
    <cellStyle name="Normal 2 11 9 3 3" xfId="36807"/>
    <cellStyle name="Normal 2 11 9 4" xfId="9405"/>
    <cellStyle name="Normal 2 11 9 4 2" xfId="24675"/>
    <cellStyle name="Normal 2 11 9 4 3" xfId="37007"/>
    <cellStyle name="Normal 2 11 9 5" xfId="16075"/>
    <cellStyle name="Normal 2 11 9 6" xfId="16854"/>
    <cellStyle name="Normal 2 12" xfId="14"/>
    <cellStyle name="Normal 2 12 10" xfId="261"/>
    <cellStyle name="Normal 2 12 10 2" xfId="5372"/>
    <cellStyle name="Normal 2 12 10 2 2" xfId="20652"/>
    <cellStyle name="Normal 2 12 10 2 3" xfId="33002"/>
    <cellStyle name="Normal 2 12 10 3" xfId="7133"/>
    <cellStyle name="Normal 2 12 10 3 2" xfId="22410"/>
    <cellStyle name="Normal 2 12 10 3 3" xfId="34754"/>
    <cellStyle name="Normal 2 12 10 4" xfId="6064"/>
    <cellStyle name="Normal 2 12 10 4 2" xfId="21343"/>
    <cellStyle name="Normal 2 12 10 4 3" xfId="33691"/>
    <cellStyle name="Normal 2 12 10 5" xfId="16076"/>
    <cellStyle name="Normal 2 12 10 6" xfId="20155"/>
    <cellStyle name="Normal 2 12 11" xfId="262"/>
    <cellStyle name="Normal 2 12 11 2" xfId="5373"/>
    <cellStyle name="Normal 2 12 11 2 2" xfId="20653"/>
    <cellStyle name="Normal 2 12 11 2 3" xfId="33003"/>
    <cellStyle name="Normal 2 12 11 3" xfId="5292"/>
    <cellStyle name="Normal 2 12 11 3 2" xfId="20572"/>
    <cellStyle name="Normal 2 12 11 3 3" xfId="32923"/>
    <cellStyle name="Normal 2 12 11 4" xfId="6301"/>
    <cellStyle name="Normal 2 12 11 4 2" xfId="21579"/>
    <cellStyle name="Normal 2 12 11 4 3" xfId="33924"/>
    <cellStyle name="Normal 2 12 11 5" xfId="16077"/>
    <cellStyle name="Normal 2 12 11 6" xfId="17112"/>
    <cellStyle name="Normal 2 12 12" xfId="263"/>
    <cellStyle name="Normal 2 12 12 2" xfId="5374"/>
    <cellStyle name="Normal 2 12 12 2 2" xfId="20654"/>
    <cellStyle name="Normal 2 12 12 2 3" xfId="33004"/>
    <cellStyle name="Normal 2 12 12 3" xfId="5775"/>
    <cellStyle name="Normal 2 12 12 3 2" xfId="21055"/>
    <cellStyle name="Normal 2 12 12 3 3" xfId="33403"/>
    <cellStyle name="Normal 2 12 12 4" xfId="5302"/>
    <cellStyle name="Normal 2 12 12 4 2" xfId="20582"/>
    <cellStyle name="Normal 2 12 12 4 3" xfId="32933"/>
    <cellStyle name="Normal 2 12 12 5" xfId="16078"/>
    <cellStyle name="Normal 2 12 12 6" xfId="19984"/>
    <cellStyle name="Normal 2 12 13" xfId="264"/>
    <cellStyle name="Normal 2 12 13 2" xfId="5375"/>
    <cellStyle name="Normal 2 12 13 2 2" xfId="20655"/>
    <cellStyle name="Normal 2 12 13 2 3" xfId="33005"/>
    <cellStyle name="Normal 2 12 13 3" xfId="5666"/>
    <cellStyle name="Normal 2 12 13 3 2" xfId="20946"/>
    <cellStyle name="Normal 2 12 13 3 3" xfId="33294"/>
    <cellStyle name="Normal 2 12 13 4" xfId="6260"/>
    <cellStyle name="Normal 2 12 13 4 2" xfId="21538"/>
    <cellStyle name="Normal 2 12 13 4 3" xfId="33884"/>
    <cellStyle name="Normal 2 12 13 5" xfId="16079"/>
    <cellStyle name="Normal 2 12 13 6" xfId="28177"/>
    <cellStyle name="Normal 2 12 14" xfId="265"/>
    <cellStyle name="Normal 2 12 14 2" xfId="5376"/>
    <cellStyle name="Normal 2 12 14 2 2" xfId="20656"/>
    <cellStyle name="Normal 2 12 14 2 3" xfId="33006"/>
    <cellStyle name="Normal 2 12 14 3" xfId="5814"/>
    <cellStyle name="Normal 2 12 14 3 2" xfId="21094"/>
    <cellStyle name="Normal 2 12 14 3 3" xfId="33442"/>
    <cellStyle name="Normal 2 12 14 4" xfId="5317"/>
    <cellStyle name="Normal 2 12 14 4 2" xfId="20597"/>
    <cellStyle name="Normal 2 12 14 4 3" xfId="32947"/>
    <cellStyle name="Normal 2 12 14 5" xfId="16080"/>
    <cellStyle name="Normal 2 12 14 6" xfId="25404"/>
    <cellStyle name="Normal 2 12 15" xfId="266"/>
    <cellStyle name="Normal 2 12 15 2" xfId="5377"/>
    <cellStyle name="Normal 2 12 15 2 2" xfId="20657"/>
    <cellStyle name="Normal 2 12 15 2 3" xfId="33007"/>
    <cellStyle name="Normal 2 12 15 3" xfId="5782"/>
    <cellStyle name="Normal 2 12 15 3 2" xfId="21062"/>
    <cellStyle name="Normal 2 12 15 3 3" xfId="33410"/>
    <cellStyle name="Normal 2 12 15 4" xfId="5195"/>
    <cellStyle name="Normal 2 12 15 4 2" xfId="20476"/>
    <cellStyle name="Normal 2 12 15 4 3" xfId="32831"/>
    <cellStyle name="Normal 2 12 15 5" xfId="16081"/>
    <cellStyle name="Normal 2 12 15 6" xfId="20711"/>
    <cellStyle name="Normal 2 12 16" xfId="267"/>
    <cellStyle name="Normal 2 12 16 2" xfId="5378"/>
    <cellStyle name="Normal 2 12 16 2 2" xfId="20658"/>
    <cellStyle name="Normal 2 12 16 2 3" xfId="33008"/>
    <cellStyle name="Normal 2 12 16 3" xfId="5854"/>
    <cellStyle name="Normal 2 12 16 3 2" xfId="21134"/>
    <cellStyle name="Normal 2 12 16 3 3" xfId="33482"/>
    <cellStyle name="Normal 2 12 16 4" xfId="9771"/>
    <cellStyle name="Normal 2 12 16 4 2" xfId="25026"/>
    <cellStyle name="Normal 2 12 16 4 3" xfId="37342"/>
    <cellStyle name="Normal 2 12 16 5" xfId="16082"/>
    <cellStyle name="Normal 2 12 16 6" xfId="27905"/>
    <cellStyle name="Normal 2 12 17" xfId="268"/>
    <cellStyle name="Normal 2 12 17 2" xfId="5379"/>
    <cellStyle name="Normal 2 12 17 2 2" xfId="20659"/>
    <cellStyle name="Normal 2 12 17 2 3" xfId="33009"/>
    <cellStyle name="Normal 2 12 17 3" xfId="5709"/>
    <cellStyle name="Normal 2 12 17 3 2" xfId="20989"/>
    <cellStyle name="Normal 2 12 17 3 3" xfId="33337"/>
    <cellStyle name="Normal 2 12 17 4" xfId="5993"/>
    <cellStyle name="Normal 2 12 17 4 2" xfId="21273"/>
    <cellStyle name="Normal 2 12 17 4 3" xfId="33621"/>
    <cellStyle name="Normal 2 12 17 5" xfId="16083"/>
    <cellStyle name="Normal 2 12 17 6" xfId="20045"/>
    <cellStyle name="Normal 2 12 18" xfId="269"/>
    <cellStyle name="Normal 2 12 18 2" xfId="5380"/>
    <cellStyle name="Normal 2 12 18 2 2" xfId="20660"/>
    <cellStyle name="Normal 2 12 18 2 3" xfId="33010"/>
    <cellStyle name="Normal 2 12 18 3" xfId="5780"/>
    <cellStyle name="Normal 2 12 18 3 2" xfId="21060"/>
    <cellStyle name="Normal 2 12 18 3 3" xfId="33408"/>
    <cellStyle name="Normal 2 12 18 4" xfId="12540"/>
    <cellStyle name="Normal 2 12 18 4 2" xfId="27757"/>
    <cellStyle name="Normal 2 12 18 4 3" xfId="40036"/>
    <cellStyle name="Normal 2 12 18 5" xfId="16084"/>
    <cellStyle name="Normal 2 12 18 6" xfId="20213"/>
    <cellStyle name="Normal 2 12 19" xfId="270"/>
    <cellStyle name="Normal 2 12 19 2" xfId="5381"/>
    <cellStyle name="Normal 2 12 19 2 2" xfId="20661"/>
    <cellStyle name="Normal 2 12 19 2 3" xfId="33011"/>
    <cellStyle name="Normal 2 12 19 3" xfId="9155"/>
    <cellStyle name="Normal 2 12 19 3 2" xfId="24429"/>
    <cellStyle name="Normal 2 12 19 3 3" xfId="36771"/>
    <cellStyle name="Normal 2 12 19 4" xfId="10103"/>
    <cellStyle name="Normal 2 12 19 4 2" xfId="25343"/>
    <cellStyle name="Normal 2 12 19 4 3" xfId="37646"/>
    <cellStyle name="Normal 2 12 19 5" xfId="16085"/>
    <cellStyle name="Normal 2 12 19 6" xfId="20088"/>
    <cellStyle name="Normal 2 12 2" xfId="271"/>
    <cellStyle name="Normal 2 12 2 2" xfId="5382"/>
    <cellStyle name="Normal 2 12 2 2 2" xfId="20662"/>
    <cellStyle name="Normal 2 12 2 2 3" xfId="33012"/>
    <cellStyle name="Normal 2 12 2 3" xfId="9051"/>
    <cellStyle name="Normal 2 12 2 3 2" xfId="24325"/>
    <cellStyle name="Normal 2 12 2 3 3" xfId="36667"/>
    <cellStyle name="Normal 2 12 2 4" xfId="12103"/>
    <cellStyle name="Normal 2 12 2 4 2" xfId="27328"/>
    <cellStyle name="Normal 2 12 2 4 3" xfId="39612"/>
    <cellStyle name="Normal 2 12 2 5" xfId="16086"/>
    <cellStyle name="Normal 2 12 2 6" xfId="28173"/>
    <cellStyle name="Normal 2 12 20" xfId="272"/>
    <cellStyle name="Normal 2 12 20 2" xfId="5383"/>
    <cellStyle name="Normal 2 12 20 2 2" xfId="20663"/>
    <cellStyle name="Normal 2 12 20 2 3" xfId="33013"/>
    <cellStyle name="Normal 2 12 20 3" xfId="8884"/>
    <cellStyle name="Normal 2 12 20 3 2" xfId="24158"/>
    <cellStyle name="Normal 2 12 20 3 3" xfId="36500"/>
    <cellStyle name="Normal 2 12 20 4" xfId="11924"/>
    <cellStyle name="Normal 2 12 20 4 2" xfId="27149"/>
    <cellStyle name="Normal 2 12 20 4 3" xfId="39434"/>
    <cellStyle name="Normal 2 12 20 5" xfId="16087"/>
    <cellStyle name="Normal 2 12 20 6" xfId="25392"/>
    <cellStyle name="Normal 2 12 21" xfId="42637"/>
    <cellStyle name="Normal 2 12 22" xfId="42638"/>
    <cellStyle name="Normal 2 12 23" xfId="42639"/>
    <cellStyle name="Normal 2 12 3" xfId="273"/>
    <cellStyle name="Normal 2 12 3 2" xfId="5384"/>
    <cellStyle name="Normal 2 12 3 2 2" xfId="20664"/>
    <cellStyle name="Normal 2 12 3 2 3" xfId="33014"/>
    <cellStyle name="Normal 2 12 3 3" xfId="8688"/>
    <cellStyle name="Normal 2 12 3 3 2" xfId="23962"/>
    <cellStyle name="Normal 2 12 3 3 3" xfId="36305"/>
    <cellStyle name="Normal 2 12 3 4" xfId="11720"/>
    <cellStyle name="Normal 2 12 3 4 2" xfId="26945"/>
    <cellStyle name="Normal 2 12 3 4 3" xfId="39231"/>
    <cellStyle name="Normal 2 12 3 5" xfId="16088"/>
    <cellStyle name="Normal 2 12 3 6" xfId="19860"/>
    <cellStyle name="Normal 2 12 4" xfId="274"/>
    <cellStyle name="Normal 2 12 4 2" xfId="5385"/>
    <cellStyle name="Normal 2 12 4 2 2" xfId="20665"/>
    <cellStyle name="Normal 2 12 4 2 3" xfId="33015"/>
    <cellStyle name="Normal 2 12 4 3" xfId="8472"/>
    <cellStyle name="Normal 2 12 4 3 2" xfId="23746"/>
    <cellStyle name="Normal 2 12 4 3 3" xfId="36089"/>
    <cellStyle name="Normal 2 12 4 4" xfId="11315"/>
    <cellStyle name="Normal 2 12 4 4 2" xfId="26541"/>
    <cellStyle name="Normal 2 12 4 4 3" xfId="38828"/>
    <cellStyle name="Normal 2 12 4 5" xfId="16089"/>
    <cellStyle name="Normal 2 12 4 6" xfId="19707"/>
    <cellStyle name="Normal 2 12 5" xfId="275"/>
    <cellStyle name="Normal 2 12 5 2" xfId="5386"/>
    <cellStyle name="Normal 2 12 5 2 2" xfId="20666"/>
    <cellStyle name="Normal 2 12 5 2 3" xfId="33016"/>
    <cellStyle name="Normal 2 12 5 3" xfId="8203"/>
    <cellStyle name="Normal 2 12 5 3 2" xfId="23479"/>
    <cellStyle name="Normal 2 12 5 3 3" xfId="35822"/>
    <cellStyle name="Normal 2 12 5 4" xfId="10432"/>
    <cellStyle name="Normal 2 12 5 4 2" xfId="25660"/>
    <cellStyle name="Normal 2 12 5 4 3" xfId="37954"/>
    <cellStyle name="Normal 2 12 5 5" xfId="16090"/>
    <cellStyle name="Normal 2 12 5 6" xfId="19519"/>
    <cellStyle name="Normal 2 12 6" xfId="276"/>
    <cellStyle name="Normal 2 12 6 2" xfId="5387"/>
    <cellStyle name="Normal 2 12 6 2 2" xfId="20667"/>
    <cellStyle name="Normal 2 12 6 2 3" xfId="33017"/>
    <cellStyle name="Normal 2 12 6 3" xfId="7975"/>
    <cellStyle name="Normal 2 12 6 3 2" xfId="23251"/>
    <cellStyle name="Normal 2 12 6 3 3" xfId="35594"/>
    <cellStyle name="Normal 2 12 6 4" xfId="11074"/>
    <cellStyle name="Normal 2 12 6 4 2" xfId="26300"/>
    <cellStyle name="Normal 2 12 6 4 3" xfId="38588"/>
    <cellStyle name="Normal 2 12 6 5" xfId="16091"/>
    <cellStyle name="Normal 2 12 6 6" xfId="19308"/>
    <cellStyle name="Normal 2 12 7" xfId="277"/>
    <cellStyle name="Normal 2 12 7 2" xfId="5388"/>
    <cellStyle name="Normal 2 12 7 2 2" xfId="20668"/>
    <cellStyle name="Normal 2 12 7 2 3" xfId="33018"/>
    <cellStyle name="Normal 2 12 7 3" xfId="6396"/>
    <cellStyle name="Normal 2 12 7 3 2" xfId="21673"/>
    <cellStyle name="Normal 2 12 7 3 3" xfId="34018"/>
    <cellStyle name="Normal 2 12 7 4" xfId="10962"/>
    <cellStyle name="Normal 2 12 7 4 2" xfId="26189"/>
    <cellStyle name="Normal 2 12 7 4 3" xfId="38477"/>
    <cellStyle name="Normal 2 12 7 5" xfId="16092"/>
    <cellStyle name="Normal 2 12 7 6" xfId="18560"/>
    <cellStyle name="Normal 2 12 8" xfId="278"/>
    <cellStyle name="Normal 2 12 8 2" xfId="5389"/>
    <cellStyle name="Normal 2 12 8 2 2" xfId="20669"/>
    <cellStyle name="Normal 2 12 8 2 3" xfId="33019"/>
    <cellStyle name="Normal 2 12 8 3" xfId="6308"/>
    <cellStyle name="Normal 2 12 8 3 2" xfId="21585"/>
    <cellStyle name="Normal 2 12 8 3 3" xfId="33930"/>
    <cellStyle name="Normal 2 12 8 4" xfId="9317"/>
    <cellStyle name="Normal 2 12 8 4 2" xfId="24588"/>
    <cellStyle name="Normal 2 12 8 4 3" xfId="36928"/>
    <cellStyle name="Normal 2 12 8 5" xfId="16093"/>
    <cellStyle name="Normal 2 12 8 6" xfId="18074"/>
    <cellStyle name="Normal 2 12 9" xfId="279"/>
    <cellStyle name="Normal 2 12 9 2" xfId="5390"/>
    <cellStyle name="Normal 2 12 9 2 2" xfId="20670"/>
    <cellStyle name="Normal 2 12 9 2 3" xfId="33020"/>
    <cellStyle name="Normal 2 12 9 3" xfId="6330"/>
    <cellStyle name="Normal 2 12 9 3 2" xfId="21607"/>
    <cellStyle name="Normal 2 12 9 3 3" xfId="33952"/>
    <cellStyle name="Normal 2 12 9 4" xfId="9393"/>
    <cellStyle name="Normal 2 12 9 4 2" xfId="24663"/>
    <cellStyle name="Normal 2 12 9 4 3" xfId="36995"/>
    <cellStyle name="Normal 2 12 9 5" xfId="16094"/>
    <cellStyle name="Normal 2 12 9 6" xfId="17337"/>
    <cellStyle name="Normal 2 13" xfId="15"/>
    <cellStyle name="Normal 2 13 2" xfId="280"/>
    <cellStyle name="Normal 2 13 2 2" xfId="5391"/>
    <cellStyle name="Normal 2 13 2 2 2" xfId="20671"/>
    <cellStyle name="Normal 2 13 2 2 3" xfId="33021"/>
    <cellStyle name="Normal 2 13 2 3" xfId="6287"/>
    <cellStyle name="Normal 2 13 2 3 2" xfId="21565"/>
    <cellStyle name="Normal 2 13 2 3 3" xfId="33911"/>
    <cellStyle name="Normal 2 13 2 4" xfId="6253"/>
    <cellStyle name="Normal 2 13 2 4 2" xfId="21531"/>
    <cellStyle name="Normal 2 13 2 4 3" xfId="33877"/>
    <cellStyle name="Normal 2 13 2 5" xfId="16095"/>
    <cellStyle name="Normal 2 13 2 6" xfId="20137"/>
    <cellStyle name="Normal 2 13 3" xfId="281"/>
    <cellStyle name="Normal 2 13 3 2" xfId="5392"/>
    <cellStyle name="Normal 2 13 3 2 2" xfId="20672"/>
    <cellStyle name="Normal 2 13 3 2 3" xfId="33022"/>
    <cellStyle name="Normal 2 13 3 3" xfId="6243"/>
    <cellStyle name="Normal 2 13 3 3 2" xfId="21521"/>
    <cellStyle name="Normal 2 13 3 3 3" xfId="33867"/>
    <cellStyle name="Normal 2 13 3 4" xfId="9269"/>
    <cellStyle name="Normal 2 13 3 4 2" xfId="24541"/>
    <cellStyle name="Normal 2 13 3 4 3" xfId="36881"/>
    <cellStyle name="Normal 2 13 3 5" xfId="16096"/>
    <cellStyle name="Normal 2 13 3 6" xfId="20270"/>
    <cellStyle name="Normal 2 13 4" xfId="282"/>
    <cellStyle name="Normal 2 13 4 2" xfId="5393"/>
    <cellStyle name="Normal 2 13 4 2 2" xfId="20673"/>
    <cellStyle name="Normal 2 13 4 2 3" xfId="33023"/>
    <cellStyle name="Normal 2 13 4 3" xfId="6197"/>
    <cellStyle name="Normal 2 13 4 3 2" xfId="21475"/>
    <cellStyle name="Normal 2 13 4 3 3" xfId="33821"/>
    <cellStyle name="Normal 2 13 4 4" xfId="9201"/>
    <cellStyle name="Normal 2 13 4 4 2" xfId="24474"/>
    <cellStyle name="Normal 2 13 4 4 3" xfId="36815"/>
    <cellStyle name="Normal 2 13 4 5" xfId="16097"/>
    <cellStyle name="Normal 2 13 4 6" xfId="17759"/>
    <cellStyle name="Normal 2 13 5" xfId="42640"/>
    <cellStyle name="Normal 2 13 6" xfId="42641"/>
    <cellStyle name="Normal 2 13 7" xfId="42642"/>
    <cellStyle name="Normal 2 14" xfId="97"/>
    <cellStyle name="Normal 2 14 2" xfId="42643"/>
    <cellStyle name="Normal 2 14 3" xfId="42644"/>
    <cellStyle name="Normal 2 14 4" xfId="42645"/>
    <cellStyle name="Normal 2 15" xfId="99"/>
    <cellStyle name="Normal 2 15 2" xfId="42646"/>
    <cellStyle name="Normal 2 15 3" xfId="42647"/>
    <cellStyle name="Normal 2 15 4" xfId="42648"/>
    <cellStyle name="Normal 2 16" xfId="101"/>
    <cellStyle name="Normal 2 16 2" xfId="42649"/>
    <cellStyle name="Normal 2 16 3" xfId="42650"/>
    <cellStyle name="Normal 2 16 4" xfId="42651"/>
    <cellStyle name="Normal 2 17" xfId="103"/>
    <cellStyle name="Normal 2 17 2" xfId="42652"/>
    <cellStyle name="Normal 2 17 3" xfId="42653"/>
    <cellStyle name="Normal 2 17 4" xfId="42654"/>
    <cellStyle name="Normal 2 18" xfId="105"/>
    <cellStyle name="Normal 2 18 2" xfId="42655"/>
    <cellStyle name="Normal 2 18 3" xfId="42656"/>
    <cellStyle name="Normal 2 18 4" xfId="42657"/>
    <cellStyle name="Normal 2 19" xfId="107"/>
    <cellStyle name="Normal 2 19 2" xfId="42658"/>
    <cellStyle name="Normal 2 19 3" xfId="42659"/>
    <cellStyle name="Normal 2 19 4" xfId="42660"/>
    <cellStyle name="Normal 2 2" xfId="4"/>
    <cellStyle name="Normal 2 2 10" xfId="283"/>
    <cellStyle name="Normal 2 2 10 2" xfId="42661"/>
    <cellStyle name="Normal 2 2 10 3" xfId="42662"/>
    <cellStyle name="Normal 2 2 10 4" xfId="42663"/>
    <cellStyle name="Normal 2 2 11" xfId="284"/>
    <cellStyle name="Normal 2 2 11 2" xfId="5394"/>
    <cellStyle name="Normal 2 2 11 2 2" xfId="20674"/>
    <cellStyle name="Normal 2 2 11 2 3" xfId="33024"/>
    <cellStyle name="Normal 2 2 11 3" xfId="8813"/>
    <cellStyle name="Normal 2 2 11 3 2" xfId="24087"/>
    <cellStyle name="Normal 2 2 11 3 3" xfId="36430"/>
    <cellStyle name="Normal 2 2 11 4" xfId="5969"/>
    <cellStyle name="Normal 2 2 11 4 2" xfId="21249"/>
    <cellStyle name="Normal 2 2 11 4 3" xfId="33597"/>
    <cellStyle name="Normal 2 2 11 5" xfId="16098"/>
    <cellStyle name="Normal 2 2 11 6" xfId="28446"/>
    <cellStyle name="Normal 2 2 12" xfId="285"/>
    <cellStyle name="Normal 2 2 12 2" xfId="5395"/>
    <cellStyle name="Normal 2 2 12 2 2" xfId="20675"/>
    <cellStyle name="Normal 2 2 12 2 3" xfId="33025"/>
    <cellStyle name="Normal 2 2 12 3" xfId="8605"/>
    <cellStyle name="Normal 2 2 12 3 2" xfId="23879"/>
    <cellStyle name="Normal 2 2 12 3 3" xfId="36222"/>
    <cellStyle name="Normal 2 2 12 4" xfId="9499"/>
    <cellStyle name="Normal 2 2 12 4 2" xfId="24766"/>
    <cellStyle name="Normal 2 2 12 4 3" xfId="37092"/>
    <cellStyle name="Normal 2 2 12 5" xfId="16099"/>
    <cellStyle name="Normal 2 2 12 6" xfId="25712"/>
    <cellStyle name="Normal 2 2 13" xfId="286"/>
    <cellStyle name="Normal 2 2 13 2" xfId="5396"/>
    <cellStyle name="Normal 2 2 13 2 2" xfId="20676"/>
    <cellStyle name="Normal 2 2 13 2 3" xfId="33026"/>
    <cellStyle name="Normal 2 2 13 3" xfId="8378"/>
    <cellStyle name="Normal 2 2 13 3 2" xfId="23652"/>
    <cellStyle name="Normal 2 2 13 3 3" xfId="35995"/>
    <cellStyle name="Normal 2 2 13 4" xfId="12365"/>
    <cellStyle name="Normal 2 2 13 4 2" xfId="27590"/>
    <cellStyle name="Normal 2 2 13 4 3" xfId="39871"/>
    <cellStyle name="Normal 2 2 13 5" xfId="16100"/>
    <cellStyle name="Normal 2 2 13 6" xfId="20490"/>
    <cellStyle name="Normal 2 2 14" xfId="287"/>
    <cellStyle name="Normal 2 2 14 2" xfId="5397"/>
    <cellStyle name="Normal 2 2 14 2 2" xfId="20677"/>
    <cellStyle name="Normal 2 2 14 2 3" xfId="33027"/>
    <cellStyle name="Normal 2 2 14 3" xfId="7946"/>
    <cellStyle name="Normal 2 2 14 3 2" xfId="23222"/>
    <cellStyle name="Normal 2 2 14 3 3" xfId="35565"/>
    <cellStyle name="Normal 2 2 14 4" xfId="12410"/>
    <cellStyle name="Normal 2 2 14 4 2" xfId="27633"/>
    <cellStyle name="Normal 2 2 14 4 3" xfId="39914"/>
    <cellStyle name="Normal 2 2 14 5" xfId="16101"/>
    <cellStyle name="Normal 2 2 14 6" xfId="17020"/>
    <cellStyle name="Normal 2 2 15" xfId="288"/>
    <cellStyle name="Normal 2 2 15 2" xfId="5398"/>
    <cellStyle name="Normal 2 2 15 2 2" xfId="20678"/>
    <cellStyle name="Normal 2 2 15 2 3" xfId="33028"/>
    <cellStyle name="Normal 2 2 15 3" xfId="6601"/>
    <cellStyle name="Normal 2 2 15 3 2" xfId="21878"/>
    <cellStyle name="Normal 2 2 15 3 3" xfId="34223"/>
    <cellStyle name="Normal 2 2 15 4" xfId="9656"/>
    <cellStyle name="Normal 2 2 15 4 2" xfId="24919"/>
    <cellStyle name="Normal 2 2 15 4 3" xfId="37239"/>
    <cellStyle name="Normal 2 2 15 5" xfId="16102"/>
    <cellStyle name="Normal 2 2 15 6" xfId="17000"/>
    <cellStyle name="Normal 2 2 16" xfId="289"/>
    <cellStyle name="Normal 2 2 16 2" xfId="5399"/>
    <cellStyle name="Normal 2 2 16 2 2" xfId="20679"/>
    <cellStyle name="Normal 2 2 16 2 3" xfId="33029"/>
    <cellStyle name="Normal 2 2 16 3" xfId="7081"/>
    <cellStyle name="Normal 2 2 16 3 2" xfId="22358"/>
    <cellStyle name="Normal 2 2 16 3 3" xfId="34702"/>
    <cellStyle name="Normal 2 2 16 4" xfId="9698"/>
    <cellStyle name="Normal 2 2 16 4 2" xfId="24960"/>
    <cellStyle name="Normal 2 2 16 4 3" xfId="37278"/>
    <cellStyle name="Normal 2 2 16 5" xfId="16103"/>
    <cellStyle name="Normal 2 2 16 6" xfId="16964"/>
    <cellStyle name="Normal 2 2 17" xfId="290"/>
    <cellStyle name="Normal 2 2 17 2" xfId="5400"/>
    <cellStyle name="Normal 2 2 17 2 2" xfId="20680"/>
    <cellStyle name="Normal 2 2 17 2 3" xfId="33030"/>
    <cellStyle name="Normal 2 2 17 3" xfId="7351"/>
    <cellStyle name="Normal 2 2 17 3 2" xfId="22628"/>
    <cellStyle name="Normal 2 2 17 3 3" xfId="34972"/>
    <cellStyle name="Normal 2 2 17 4" xfId="10398"/>
    <cellStyle name="Normal 2 2 17 4 2" xfId="25628"/>
    <cellStyle name="Normal 2 2 17 4 3" xfId="37921"/>
    <cellStyle name="Normal 2 2 17 5" xfId="16104"/>
    <cellStyle name="Normal 2 2 17 6" xfId="16927"/>
    <cellStyle name="Normal 2 2 18" xfId="291"/>
    <cellStyle name="Normal 2 2 18 2" xfId="5401"/>
    <cellStyle name="Normal 2 2 18 2 2" xfId="20681"/>
    <cellStyle name="Normal 2 2 18 2 3" xfId="33031"/>
    <cellStyle name="Normal 2 2 18 3" xfId="8995"/>
    <cellStyle name="Normal 2 2 18 3 2" xfId="24269"/>
    <cellStyle name="Normal 2 2 18 3 3" xfId="36611"/>
    <cellStyle name="Normal 2 2 18 4" xfId="11310"/>
    <cellStyle name="Normal 2 2 18 4 2" xfId="26536"/>
    <cellStyle name="Normal 2 2 18 4 3" xfId="38823"/>
    <cellStyle name="Normal 2 2 18 5" xfId="16105"/>
    <cellStyle name="Normal 2 2 18 6" xfId="16891"/>
    <cellStyle name="Normal 2 2 19" xfId="292"/>
    <cellStyle name="Normal 2 2 19 2" xfId="5402"/>
    <cellStyle name="Normal 2 2 19 2 2" xfId="20682"/>
    <cellStyle name="Normal 2 2 19 2 3" xfId="33032"/>
    <cellStyle name="Normal 2 2 19 3" xfId="6416"/>
    <cellStyle name="Normal 2 2 19 3 2" xfId="21693"/>
    <cellStyle name="Normal 2 2 19 3 3" xfId="34038"/>
    <cellStyle name="Normal 2 2 19 4" xfId="10633"/>
    <cellStyle name="Normal 2 2 19 4 2" xfId="25861"/>
    <cellStyle name="Normal 2 2 19 4 3" xfId="38152"/>
    <cellStyle name="Normal 2 2 19 5" xfId="16106"/>
    <cellStyle name="Normal 2 2 19 6" xfId="16851"/>
    <cellStyle name="Normal 2 2 2" xfId="293"/>
    <cellStyle name="Normal 2 2 2 2" xfId="5403"/>
    <cellStyle name="Normal 2 2 2 2 2" xfId="20683"/>
    <cellStyle name="Normal 2 2 2 2 3" xfId="33033"/>
    <cellStyle name="Normal 2 2 2 3" xfId="5827"/>
    <cellStyle name="Normal 2 2 2 3 2" xfId="21107"/>
    <cellStyle name="Normal 2 2 2 3 3" xfId="33455"/>
    <cellStyle name="Normal 2 2 2 4" xfId="10227"/>
    <cellStyle name="Normal 2 2 2 4 2" xfId="25458"/>
    <cellStyle name="Normal 2 2 2 4 3" xfId="37751"/>
    <cellStyle name="Normal 2 2 2 5" xfId="16107"/>
    <cellStyle name="Normal 2 2 2 6" xfId="16363"/>
    <cellStyle name="Normal 2 2 20" xfId="294"/>
    <cellStyle name="Normal 2 2 20 2" xfId="5404"/>
    <cellStyle name="Normal 2 2 20 2 2" xfId="20684"/>
    <cellStyle name="Normal 2 2 20 2 3" xfId="33034"/>
    <cellStyle name="Normal 2 2 20 3" xfId="5649"/>
    <cellStyle name="Normal 2 2 20 3 2" xfId="20929"/>
    <cellStyle name="Normal 2 2 20 3 3" xfId="33277"/>
    <cellStyle name="Normal 2 2 20 4" xfId="10526"/>
    <cellStyle name="Normal 2 2 20 4 2" xfId="25754"/>
    <cellStyle name="Normal 2 2 20 4 3" xfId="38045"/>
    <cellStyle name="Normal 2 2 20 5" xfId="16108"/>
    <cellStyle name="Normal 2 2 20 6" xfId="19889"/>
    <cellStyle name="Normal 2 2 21" xfId="295"/>
    <cellStyle name="Normal 2 2 21 2" xfId="5405"/>
    <cellStyle name="Normal 2 2 21 2 2" xfId="20685"/>
    <cellStyle name="Normal 2 2 21 2 3" xfId="33035"/>
    <cellStyle name="Normal 2 2 21 3" xfId="5287"/>
    <cellStyle name="Normal 2 2 21 3 2" xfId="20567"/>
    <cellStyle name="Normal 2 2 21 3 3" xfId="32918"/>
    <cellStyle name="Normal 2 2 21 4" xfId="10125"/>
    <cellStyle name="Normal 2 2 21 4 2" xfId="25364"/>
    <cellStyle name="Normal 2 2 21 4 3" xfId="37665"/>
    <cellStyle name="Normal 2 2 21 5" xfId="16109"/>
    <cellStyle name="Normal 2 2 21 6" xfId="19743"/>
    <cellStyle name="Normal 2 2 22" xfId="296"/>
    <cellStyle name="Normal 2 2 22 2" xfId="5406"/>
    <cellStyle name="Normal 2 2 22 2 2" xfId="20686"/>
    <cellStyle name="Normal 2 2 22 2 3" xfId="33036"/>
    <cellStyle name="Normal 2 2 22 3" xfId="5282"/>
    <cellStyle name="Normal 2 2 22 3 2" xfId="20562"/>
    <cellStyle name="Normal 2 2 22 3 3" xfId="32913"/>
    <cellStyle name="Normal 2 2 22 4" xfId="9789"/>
    <cellStyle name="Normal 2 2 22 4 2" xfId="25044"/>
    <cellStyle name="Normal 2 2 22 4 3" xfId="37358"/>
    <cellStyle name="Normal 2 2 22 5" xfId="16110"/>
    <cellStyle name="Normal 2 2 22 6" xfId="19560"/>
    <cellStyle name="Normal 2 2 23" xfId="297"/>
    <cellStyle name="Normal 2 2 23 2" xfId="5407"/>
    <cellStyle name="Normal 2 2 23 2 2" xfId="20687"/>
    <cellStyle name="Normal 2 2 23 2 3" xfId="33037"/>
    <cellStyle name="Normal 2 2 23 3" xfId="5257"/>
    <cellStyle name="Normal 2 2 23 3 2" xfId="20538"/>
    <cellStyle name="Normal 2 2 23 3 3" xfId="32890"/>
    <cellStyle name="Normal 2 2 23 4" xfId="10116"/>
    <cellStyle name="Normal 2 2 23 4 2" xfId="25356"/>
    <cellStyle name="Normal 2 2 23 4 3" xfId="37657"/>
    <cellStyle name="Normal 2 2 23 5" xfId="16111"/>
    <cellStyle name="Normal 2 2 23 6" xfId="19354"/>
    <cellStyle name="Normal 2 2 24" xfId="298"/>
    <cellStyle name="Normal 2 2 24 2" xfId="5408"/>
    <cellStyle name="Normal 2 2 24 2 2" xfId="20688"/>
    <cellStyle name="Normal 2 2 24 2 3" xfId="33038"/>
    <cellStyle name="Normal 2 2 24 3" xfId="5259"/>
    <cellStyle name="Normal 2 2 24 3 2" xfId="20540"/>
    <cellStyle name="Normal 2 2 24 3 3" xfId="32892"/>
    <cellStyle name="Normal 2 2 24 4" xfId="9504"/>
    <cellStyle name="Normal 2 2 24 4 2" xfId="24771"/>
    <cellStyle name="Normal 2 2 24 4 3" xfId="37097"/>
    <cellStyle name="Normal 2 2 24 5" xfId="16112"/>
    <cellStyle name="Normal 2 2 24 6" xfId="18948"/>
    <cellStyle name="Normal 2 2 25" xfId="299"/>
    <cellStyle name="Normal 2 2 25 2" xfId="5409"/>
    <cellStyle name="Normal 2 2 25 2 2" xfId="20689"/>
    <cellStyle name="Normal 2 2 25 2 3" xfId="33039"/>
    <cellStyle name="Normal 2 2 25 3" xfId="5234"/>
    <cellStyle name="Normal 2 2 25 3 2" xfId="20515"/>
    <cellStyle name="Normal 2 2 25 3 3" xfId="32867"/>
    <cellStyle name="Normal 2 2 25 4" xfId="12533"/>
    <cellStyle name="Normal 2 2 25 4 2" xfId="27750"/>
    <cellStyle name="Normal 2 2 25 4 3" xfId="40029"/>
    <cellStyle name="Normal 2 2 25 5" xfId="16113"/>
    <cellStyle name="Normal 2 2 25 6" xfId="18867"/>
    <cellStyle name="Normal 2 2 26" xfId="42664"/>
    <cellStyle name="Normal 2 2 27" xfId="42665"/>
    <cellStyle name="Normal 2 2 28" xfId="42666"/>
    <cellStyle name="Normal 2 2 3" xfId="300"/>
    <cellStyle name="Normal 2 2 3 2" xfId="5410"/>
    <cellStyle name="Normal 2 2 3 2 2" xfId="20690"/>
    <cellStyle name="Normal 2 2 3 2 3" xfId="33040"/>
    <cellStyle name="Normal 2 2 3 3" xfId="5231"/>
    <cellStyle name="Normal 2 2 3 3 2" xfId="20512"/>
    <cellStyle name="Normal 2 2 3 3 3" xfId="32864"/>
    <cellStyle name="Normal 2 2 3 4" xfId="12484"/>
    <cellStyle name="Normal 2 2 3 4 2" xfId="27705"/>
    <cellStyle name="Normal 2 2 3 4 3" xfId="39985"/>
    <cellStyle name="Normal 2 2 3 5" xfId="16114"/>
    <cellStyle name="Normal 2 2 3 6" xfId="18480"/>
    <cellStyle name="Normal 2 2 4" xfId="301"/>
    <cellStyle name="Normal 2 2 4 2" xfId="5411"/>
    <cellStyle name="Normal 2 2 4 2 2" xfId="20691"/>
    <cellStyle name="Normal 2 2 4 2 3" xfId="33041"/>
    <cellStyle name="Normal 2 2 4 3" xfId="8953"/>
    <cellStyle name="Normal 2 2 4 3 2" xfId="24227"/>
    <cellStyle name="Normal 2 2 4 3 3" xfId="36569"/>
    <cellStyle name="Normal 2 2 4 4" xfId="9770"/>
    <cellStyle name="Normal 2 2 4 4 2" xfId="25025"/>
    <cellStyle name="Normal 2 2 4 4 3" xfId="37341"/>
    <cellStyle name="Normal 2 2 4 5" xfId="16115"/>
    <cellStyle name="Normal 2 2 4 6" xfId="17387"/>
    <cellStyle name="Normal 2 2 5" xfId="302"/>
    <cellStyle name="Normal 2 2 5 2" xfId="5412"/>
    <cellStyle name="Normal 2 2 5 2 2" xfId="20692"/>
    <cellStyle name="Normal 2 2 5 2 3" xfId="33042"/>
    <cellStyle name="Normal 2 2 5 3" xfId="8766"/>
    <cellStyle name="Normal 2 2 5 3 2" xfId="24040"/>
    <cellStyle name="Normal 2 2 5 3 3" xfId="36383"/>
    <cellStyle name="Normal 2 2 5 4" xfId="10650"/>
    <cellStyle name="Normal 2 2 5 4 2" xfId="25878"/>
    <cellStyle name="Normal 2 2 5 4 3" xfId="38169"/>
    <cellStyle name="Normal 2 2 5 5" xfId="16116"/>
    <cellStyle name="Normal 2 2 5 6" xfId="20221"/>
    <cellStyle name="Normal 2 2 6" xfId="303"/>
    <cellStyle name="Normal 2 2 6 2" xfId="5413"/>
    <cellStyle name="Normal 2 2 6 2 2" xfId="20693"/>
    <cellStyle name="Normal 2 2 6 2 3" xfId="33043"/>
    <cellStyle name="Normal 2 2 6 3" xfId="8556"/>
    <cellStyle name="Normal 2 2 6 3 2" xfId="23830"/>
    <cellStyle name="Normal 2 2 6 3 3" xfId="36173"/>
    <cellStyle name="Normal 2 2 6 4" xfId="12333"/>
    <cellStyle name="Normal 2 2 6 4 2" xfId="27558"/>
    <cellStyle name="Normal 2 2 6 4 3" xfId="39841"/>
    <cellStyle name="Normal 2 2 6 5" xfId="16117"/>
    <cellStyle name="Normal 2 2 6 6" xfId="17796"/>
    <cellStyle name="Normal 2 2 7" xfId="304"/>
    <cellStyle name="Normal 2 2 7 2" xfId="5414"/>
    <cellStyle name="Normal 2 2 7 2 2" xfId="20694"/>
    <cellStyle name="Normal 2 2 7 2 3" xfId="33044"/>
    <cellStyle name="Normal 2 2 7 3" xfId="8176"/>
    <cellStyle name="Normal 2 2 7 3 2" xfId="23452"/>
    <cellStyle name="Normal 2 2 7 3 3" xfId="35795"/>
    <cellStyle name="Normal 2 2 7 4" xfId="10150"/>
    <cellStyle name="Normal 2 2 7 4 2" xfId="25387"/>
    <cellStyle name="Normal 2 2 7 4 3" xfId="37686"/>
    <cellStyle name="Normal 2 2 7 5" xfId="16118"/>
    <cellStyle name="Normal 2 2 7 6" xfId="19983"/>
    <cellStyle name="Normal 2 2 8" xfId="305"/>
    <cellStyle name="Normal 2 2 8 2" xfId="42667"/>
    <cellStyle name="Normal 2 2 8 3" xfId="42668"/>
    <cellStyle name="Normal 2 2 8 4" xfId="42669"/>
    <cellStyle name="Normal 2 2 9" xfId="306"/>
    <cellStyle name="Normal 2 2 9 2" xfId="42670"/>
    <cellStyle name="Normal 2 2 9 3" xfId="42671"/>
    <cellStyle name="Normal 2 2 9 4" xfId="42672"/>
    <cellStyle name="Normal 2 20" xfId="109"/>
    <cellStyle name="Normal 2 20 2" xfId="42673"/>
    <cellStyle name="Normal 2 20 3" xfId="42674"/>
    <cellStyle name="Normal 2 20 4" xfId="42675"/>
    <cellStyle name="Normal 2 21" xfId="111"/>
    <cellStyle name="Normal 2 21 2" xfId="42676"/>
    <cellStyle name="Normal 2 21 3" xfId="42677"/>
    <cellStyle name="Normal 2 21 4" xfId="42678"/>
    <cellStyle name="Normal 2 22" xfId="113"/>
    <cellStyle name="Normal 2 22 2" xfId="42679"/>
    <cellStyle name="Normal 2 22 3" xfId="42680"/>
    <cellStyle name="Normal 2 22 4" xfId="42681"/>
    <cellStyle name="Normal 2 23" xfId="114"/>
    <cellStyle name="Normal 2 23 2" xfId="42682"/>
    <cellStyle name="Normal 2 23 3" xfId="42683"/>
    <cellStyle name="Normal 2 23 4" xfId="42684"/>
    <cellStyle name="Normal 2 24" xfId="116"/>
    <cellStyle name="Normal 2 24 2" xfId="42685"/>
    <cellStyle name="Normal 2 24 3" xfId="42686"/>
    <cellStyle name="Normal 2 24 4" xfId="42687"/>
    <cellStyle name="Normal 2 25" xfId="118"/>
    <cellStyle name="Normal 2 25 2" xfId="42688"/>
    <cellStyle name="Normal 2 25 3" xfId="42689"/>
    <cellStyle name="Normal 2 25 4" xfId="42690"/>
    <cellStyle name="Normal 2 26" xfId="120"/>
    <cellStyle name="Normal 2 26 2" xfId="42691"/>
    <cellStyle name="Normal 2 26 3" xfId="42692"/>
    <cellStyle name="Normal 2 26 4" xfId="42693"/>
    <cellStyle name="Normal 2 27" xfId="122"/>
    <cellStyle name="Normal 2 27 2" xfId="42694"/>
    <cellStyle name="Normal 2 27 3" xfId="42695"/>
    <cellStyle name="Normal 2 27 4" xfId="42696"/>
    <cellStyle name="Normal 2 28" xfId="129"/>
    <cellStyle name="Normal 2 28 2" xfId="42697"/>
    <cellStyle name="Normal 2 28 3" xfId="42698"/>
    <cellStyle name="Normal 2 28 4" xfId="42699"/>
    <cellStyle name="Normal 2 29" xfId="307"/>
    <cellStyle name="Normal 2 29 10" xfId="1437"/>
    <cellStyle name="Normal 2 29 11" xfId="1517"/>
    <cellStyle name="Normal 2 29 11 10" xfId="16367"/>
    <cellStyle name="Normal 2 29 11 2" xfId="2439"/>
    <cellStyle name="Normal 2 29 11 2 2" xfId="6432"/>
    <cellStyle name="Normal 2 29 11 2 2 2" xfId="7096"/>
    <cellStyle name="Normal 2 29 11 2 2 2 2" xfId="21709"/>
    <cellStyle name="Normal 2 29 11 2 2 2 2 2" xfId="22373"/>
    <cellStyle name="Normal 2 29 11 2 2 2 3" xfId="34717"/>
    <cellStyle name="Normal 2 29 11 2 2 3" xfId="34054"/>
    <cellStyle name="Normal 2 29 11 2 3" xfId="10256"/>
    <cellStyle name="Normal 2 29 11 2 3 2" xfId="25487"/>
    <cellStyle name="Normal 2 29 11 2 3 3" xfId="37780"/>
    <cellStyle name="Normal 2 29 11 2 4" xfId="13060"/>
    <cellStyle name="Normal 2 29 11 2 4 2" xfId="28249"/>
    <cellStyle name="Normal 2 29 11 2 4 3" xfId="40487"/>
    <cellStyle name="Normal 2 29 11 2 5" xfId="17924"/>
    <cellStyle name="Normal 2 29 11 2 6" xfId="30233"/>
    <cellStyle name="Normal 2 29 11 3" xfId="4689"/>
    <cellStyle name="Normal 2 29 11 3 2" xfId="20051"/>
    <cellStyle name="Normal 2 29 11 3 3" xfId="32527"/>
    <cellStyle name="Normal 2 29 11 4" xfId="4829"/>
    <cellStyle name="Normal 2 29 11 4 2" xfId="20167"/>
    <cellStyle name="Normal 2 29 11 4 3" xfId="32594"/>
    <cellStyle name="Normal 2 29 11 5" xfId="4889"/>
    <cellStyle name="Normal 2 29 11 5 2" xfId="20212"/>
    <cellStyle name="Normal 2 29 11 5 3" xfId="32623"/>
    <cellStyle name="Normal 2 29 11 6" xfId="1563"/>
    <cellStyle name="Normal 2 29 11 6 2" xfId="17119"/>
    <cellStyle name="Normal 2 29 11 6 3" xfId="30520"/>
    <cellStyle name="Normal 2 29 11 7" xfId="5153"/>
    <cellStyle name="Normal 2 29 11 7 2" xfId="9465"/>
    <cellStyle name="Normal 2 29 11 7 2 2" xfId="20434"/>
    <cellStyle name="Normal 2 29 11 7 2 2 2" xfId="24732"/>
    <cellStyle name="Normal 2 29 11 7 2 3" xfId="37060"/>
    <cellStyle name="Normal 2 29 11 7 3" xfId="32789"/>
    <cellStyle name="Normal 2 29 11 8" xfId="9430"/>
    <cellStyle name="Normal 2 29 11 9" xfId="17079"/>
    <cellStyle name="Normal 2 29 11 9 2" xfId="42700"/>
    <cellStyle name="Normal 2 29 12" xfId="2714"/>
    <cellStyle name="Normal 2 29 12 2" xfId="7362"/>
    <cellStyle name="Normal 2 29 12 2 2" xfId="22639"/>
    <cellStyle name="Normal 2 29 12 2 3" xfId="34983"/>
    <cellStyle name="Normal 2 29 12 3" xfId="10514"/>
    <cellStyle name="Normal 2 29 12 3 2" xfId="25742"/>
    <cellStyle name="Normal 2 29 12 3 3" xfId="38033"/>
    <cellStyle name="Normal 2 29 12 4" xfId="13290"/>
    <cellStyle name="Normal 2 29 12 4 2" xfId="28477"/>
    <cellStyle name="Normal 2 29 12 4 3" xfId="40711"/>
    <cellStyle name="Normal 2 29 12 5" xfId="18176"/>
    <cellStyle name="Normal 2 29 12 6" xfId="30813"/>
    <cellStyle name="Normal 2 29 13" xfId="3128"/>
    <cellStyle name="Normal 2 29 13 2" xfId="7769"/>
    <cellStyle name="Normal 2 29 13 2 2" xfId="23046"/>
    <cellStyle name="Normal 2 29 13 2 3" xfId="35389"/>
    <cellStyle name="Normal 2 29 13 3" xfId="10921"/>
    <cellStyle name="Normal 2 29 13 3 2" xfId="26148"/>
    <cellStyle name="Normal 2 29 13 3 3" xfId="38436"/>
    <cellStyle name="Normal 2 29 13 4" xfId="13668"/>
    <cellStyle name="Normal 2 29 13 4 2" xfId="28855"/>
    <cellStyle name="Normal 2 29 13 4 3" xfId="41088"/>
    <cellStyle name="Normal 2 29 13 5" xfId="18577"/>
    <cellStyle name="Normal 2 29 13 6" xfId="31192"/>
    <cellStyle name="Normal 2 29 14" xfId="3054"/>
    <cellStyle name="Normal 2 29 14 2" xfId="7697"/>
    <cellStyle name="Normal 2 29 14 2 2" xfId="22974"/>
    <cellStyle name="Normal 2 29 14 2 3" xfId="35317"/>
    <cellStyle name="Normal 2 29 14 3" xfId="10848"/>
    <cellStyle name="Normal 2 29 14 3 2" xfId="26076"/>
    <cellStyle name="Normal 2 29 14 3 3" xfId="38367"/>
    <cellStyle name="Normal 2 29 14 4" xfId="13603"/>
    <cellStyle name="Normal 2 29 14 4 2" xfId="28790"/>
    <cellStyle name="Normal 2 29 14 4 3" xfId="41023"/>
    <cellStyle name="Normal 2 29 14 5" xfId="18507"/>
    <cellStyle name="Normal 2 29 14 6" xfId="31127"/>
    <cellStyle name="Normal 2 29 15" xfId="3112"/>
    <cellStyle name="Normal 2 29 15 2" xfId="7753"/>
    <cellStyle name="Normal 2 29 15 2 2" xfId="23030"/>
    <cellStyle name="Normal 2 29 15 2 3" xfId="35373"/>
    <cellStyle name="Normal 2 29 15 3" xfId="10905"/>
    <cellStyle name="Normal 2 29 15 3 2" xfId="26133"/>
    <cellStyle name="Normal 2 29 15 3 3" xfId="38421"/>
    <cellStyle name="Normal 2 29 15 4" xfId="13653"/>
    <cellStyle name="Normal 2 29 15 4 2" xfId="28840"/>
    <cellStyle name="Normal 2 29 15 4 3" xfId="41073"/>
    <cellStyle name="Normal 2 29 15 5" xfId="18562"/>
    <cellStyle name="Normal 2 29 15 6" xfId="31177"/>
    <cellStyle name="Normal 2 29 16" xfId="3892"/>
    <cellStyle name="Normal 2 29 16 2" xfId="8514"/>
    <cellStyle name="Normal 2 29 16 2 2" xfId="23788"/>
    <cellStyle name="Normal 2 29 16 2 3" xfId="36131"/>
    <cellStyle name="Normal 2 29 16 3" xfId="11656"/>
    <cellStyle name="Normal 2 29 16 3 2" xfId="26881"/>
    <cellStyle name="Normal 2 29 16 3 3" xfId="39167"/>
    <cellStyle name="Normal 2 29 16 4" xfId="14358"/>
    <cellStyle name="Normal 2 29 16 4 2" xfId="29545"/>
    <cellStyle name="Normal 2 29 16 4 3" xfId="41776"/>
    <cellStyle name="Normal 2 29 16 5" xfId="19314"/>
    <cellStyle name="Normal 2 29 16 6" xfId="31881"/>
    <cellStyle name="Normal 2 29 17" xfId="4112"/>
    <cellStyle name="Normal 2 29 17 2" xfId="8725"/>
    <cellStyle name="Normal 2 29 17 2 2" xfId="23999"/>
    <cellStyle name="Normal 2 29 17 2 3" xfId="36342"/>
    <cellStyle name="Normal 2 29 17 3" xfId="11865"/>
    <cellStyle name="Normal 2 29 17 3 2" xfId="27090"/>
    <cellStyle name="Normal 2 29 17 3 3" xfId="39376"/>
    <cellStyle name="Normal 2 29 17 4" xfId="14552"/>
    <cellStyle name="Normal 2 29 17 4 2" xfId="29739"/>
    <cellStyle name="Normal 2 29 17 4 3" xfId="41970"/>
    <cellStyle name="Normal 2 29 17 5" xfId="19524"/>
    <cellStyle name="Normal 2 29 17 6" xfId="32075"/>
    <cellStyle name="Normal 2 29 18" xfId="4311"/>
    <cellStyle name="Normal 2 29 18 2" xfId="8919"/>
    <cellStyle name="Normal 2 29 18 2 2" xfId="24193"/>
    <cellStyle name="Normal 2 29 18 2 3" xfId="36535"/>
    <cellStyle name="Normal 2 29 18 3" xfId="12056"/>
    <cellStyle name="Normal 2 29 18 3 2" xfId="27281"/>
    <cellStyle name="Normal 2 29 18 3 3" xfId="39566"/>
    <cellStyle name="Normal 2 29 18 4" xfId="14729"/>
    <cellStyle name="Normal 2 29 18 4 2" xfId="29916"/>
    <cellStyle name="Normal 2 29 18 4 3" xfId="42146"/>
    <cellStyle name="Normal 2 29 18 5" xfId="19712"/>
    <cellStyle name="Normal 2 29 18 6" xfId="32251"/>
    <cellStyle name="Normal 2 29 19" xfId="1608"/>
    <cellStyle name="Normal 2 29 19 2" xfId="5416"/>
    <cellStyle name="Normal 2 29 19 2 2" xfId="6468"/>
    <cellStyle name="Normal 2 29 19 2 2 2" xfId="20696"/>
    <cellStyle name="Normal 2 29 19 2 2 2 2" xfId="21745"/>
    <cellStyle name="Normal 2 29 19 2 2 3" xfId="34090"/>
    <cellStyle name="Normal 2 29 19 2 3" xfId="33046"/>
    <cellStyle name="Normal 2 29 19 3" xfId="9534"/>
    <cellStyle name="Normal 2 29 19 4" xfId="9198"/>
    <cellStyle name="Normal 2 29 19 5" xfId="17153"/>
    <cellStyle name="Normal 2 29 19 5 2" xfId="42701"/>
    <cellStyle name="Normal 2 29 19 6" xfId="30307"/>
    <cellStyle name="Normal 2 29 2" xfId="575"/>
    <cellStyle name="Normal 2 29 2 10" xfId="4526"/>
    <cellStyle name="Normal 2 29 2 11" xfId="1841"/>
    <cellStyle name="Normal 2 29 2 11 2" xfId="5657"/>
    <cellStyle name="Normal 2 29 2 11 2 2" xfId="6681"/>
    <cellStyle name="Normal 2 29 2 11 2 2 2" xfId="20937"/>
    <cellStyle name="Normal 2 29 2 11 2 2 2 2" xfId="21958"/>
    <cellStyle name="Normal 2 29 2 11 2 2 3" xfId="34303"/>
    <cellStyle name="Normal 2 29 2 11 2 3" xfId="33285"/>
    <cellStyle name="Normal 2 29 2 11 3" xfId="9756"/>
    <cellStyle name="Normal 2 29 2 11 3 2" xfId="25018"/>
    <cellStyle name="Normal 2 29 2 11 3 3" xfId="37336"/>
    <cellStyle name="Normal 2 29 2 11 4" xfId="12653"/>
    <cellStyle name="Normal 2 29 2 11 4 2" xfId="27865"/>
    <cellStyle name="Normal 2 29 2 11 4 3" xfId="40137"/>
    <cellStyle name="Normal 2 29 2 11 5" xfId="17383"/>
    <cellStyle name="Normal 2 29 2 11 6" xfId="16780"/>
    <cellStyle name="Normal 2 29 2 12" xfId="4935"/>
    <cellStyle name="Normal 2 29 2 12 2" xfId="20250"/>
    <cellStyle name="Normal 2 29 2 12 3" xfId="32640"/>
    <cellStyle name="Normal 2 29 2 13" xfId="1908"/>
    <cellStyle name="Normal 2 29 2 13 2" xfId="17442"/>
    <cellStyle name="Normal 2 29 2 13 3" xfId="16991"/>
    <cellStyle name="Normal 2 29 2 14" xfId="1884"/>
    <cellStyle name="Normal 2 29 2 14 2" xfId="17424"/>
    <cellStyle name="Normal 2 29 2 14 3" xfId="30618"/>
    <cellStyle name="Normal 2 29 2 15" xfId="5089"/>
    <cellStyle name="Normal 2 29 2 15 2" xfId="8886"/>
    <cellStyle name="Normal 2 29 2 15 2 2" xfId="20370"/>
    <cellStyle name="Normal 2 29 2 15 2 2 2" xfId="24160"/>
    <cellStyle name="Normal 2 29 2 15 2 3" xfId="36502"/>
    <cellStyle name="Normal 2 29 2 15 3" xfId="32725"/>
    <cellStyle name="Normal 2 29 2 16" xfId="11323"/>
    <cellStyle name="Normal 2 29 2 17" xfId="16352"/>
    <cellStyle name="Normal 2 29 2 17 2" xfId="42702"/>
    <cellStyle name="Normal 2 29 2 18" xfId="19570"/>
    <cellStyle name="Normal 2 29 2 2" xfId="1848"/>
    <cellStyle name="Normal 2 29 2 2 10" xfId="30619"/>
    <cellStyle name="Normal 2 29 2 2 2" xfId="1923"/>
    <cellStyle name="Normal 2 29 2 2 2 2" xfId="6682"/>
    <cellStyle name="Normal 2 29 2 2 2 2 2" xfId="6717"/>
    <cellStyle name="Normal 2 29 2 2 2 2 2 2" xfId="21959"/>
    <cellStyle name="Normal 2 29 2 2 2 2 2 2 2" xfId="21994"/>
    <cellStyle name="Normal 2 29 2 2 2 2 2 3" xfId="34339"/>
    <cellStyle name="Normal 2 29 2 2 2 2 3" xfId="34304"/>
    <cellStyle name="Normal 2 29 2 2 2 3" xfId="9811"/>
    <cellStyle name="Normal 2 29 2 2 2 4" xfId="12689"/>
    <cellStyle name="Normal 2 29 2 2 2 5" xfId="17456"/>
    <cellStyle name="Normal 2 29 2 2 2 5 2" xfId="42703"/>
    <cellStyle name="Normal 2 29 2 2 2 6" xfId="30542"/>
    <cellStyle name="Normal 2 29 2 2 3" xfId="2312"/>
    <cellStyle name="Normal 2 29 2 2 4" xfId="4653"/>
    <cellStyle name="Normal 2 29 2 2 5" xfId="1519"/>
    <cellStyle name="Normal 2 29 2 2 6" xfId="4830"/>
    <cellStyle name="Normal 2 29 2 2 7" xfId="5105"/>
    <cellStyle name="Normal 2 29 2 2 7 2" xfId="9760"/>
    <cellStyle name="Normal 2 29 2 2 7 2 2" xfId="20386"/>
    <cellStyle name="Normal 2 29 2 2 7 2 2 2" xfId="25022"/>
    <cellStyle name="Normal 2 29 2 2 7 2 3" xfId="37340"/>
    <cellStyle name="Normal 2 29 2 2 7 3" xfId="32741"/>
    <cellStyle name="Normal 2 29 2 2 8" xfId="12654"/>
    <cellStyle name="Normal 2 29 2 2 8 2" xfId="27866"/>
    <cellStyle name="Normal 2 29 2 2 8 3" xfId="40138"/>
    <cellStyle name="Normal 2 29 2 2 9" xfId="17389"/>
    <cellStyle name="Normal 2 29 2 3" xfId="2671"/>
    <cellStyle name="Normal 2 29 2 4" xfId="3255"/>
    <cellStyle name="Normal 2 29 2 5" xfId="3332"/>
    <cellStyle name="Normal 2 29 2 6" xfId="3766"/>
    <cellStyle name="Normal 2 29 2 7" xfId="4000"/>
    <cellStyle name="Normal 2 29 2 8" xfId="4211"/>
    <cellStyle name="Normal 2 29 2 9" xfId="4394"/>
    <cellStyle name="Normal 2 29 20" xfId="1861"/>
    <cellStyle name="Normal 2 29 21" xfId="2306"/>
    <cellStyle name="Normal 2 29 22" xfId="1520"/>
    <cellStyle name="Normal 2 29 23" xfId="5037"/>
    <cellStyle name="Normal 2 29 23 2" xfId="5617"/>
    <cellStyle name="Normal 2 29 23 2 2" xfId="20318"/>
    <cellStyle name="Normal 2 29 23 2 2 2" xfId="20897"/>
    <cellStyle name="Normal 2 29 23 2 3" xfId="33245"/>
    <cellStyle name="Normal 2 29 23 3" xfId="32673"/>
    <cellStyle name="Normal 2 29 24" xfId="9195"/>
    <cellStyle name="Normal 2 29 24 2" xfId="24469"/>
    <cellStyle name="Normal 2 29 24 3" xfId="36811"/>
    <cellStyle name="Normal 2 29 25" xfId="16120"/>
    <cellStyle name="Normal 2 29 25 2" xfId="42704"/>
    <cellStyle name="Normal 2 29 26" xfId="24151"/>
    <cellStyle name="Normal 2 29 3" xfId="931"/>
    <cellStyle name="Normal 2 29 4" xfId="1083"/>
    <cellStyle name="Normal 2 29 5" xfId="1206"/>
    <cellStyle name="Normal 2 29 6" xfId="1264"/>
    <cellStyle name="Normal 2 29 7" xfId="1312"/>
    <cellStyle name="Normal 2 29 8" xfId="1356"/>
    <cellStyle name="Normal 2 29 9" xfId="1169"/>
    <cellStyle name="Normal 2 3" xfId="5"/>
    <cellStyle name="Normal 2 3 10" xfId="308"/>
    <cellStyle name="Normal 2 3 10 2" xfId="5417"/>
    <cellStyle name="Normal 2 3 10 2 2" xfId="20697"/>
    <cellStyle name="Normal 2 3 10 2 3" xfId="33047"/>
    <cellStyle name="Normal 2 3 10 3" xfId="5616"/>
    <cellStyle name="Normal 2 3 10 3 2" xfId="20896"/>
    <cellStyle name="Normal 2 3 10 3 3" xfId="33244"/>
    <cellStyle name="Normal 2 3 10 4" xfId="9530"/>
    <cellStyle name="Normal 2 3 10 4 2" xfId="24797"/>
    <cellStyle name="Normal 2 3 10 4 3" xfId="37122"/>
    <cellStyle name="Normal 2 3 10 5" xfId="16121"/>
    <cellStyle name="Normal 2 3 10 6" xfId="19974"/>
    <cellStyle name="Normal 2 3 11" xfId="309"/>
    <cellStyle name="Normal 2 3 11 2" xfId="5418"/>
    <cellStyle name="Normal 2 3 11 2 2" xfId="20698"/>
    <cellStyle name="Normal 2 3 11 2 3" xfId="33048"/>
    <cellStyle name="Normal 2 3 11 3" xfId="5615"/>
    <cellStyle name="Normal 2 3 11 3 2" xfId="20895"/>
    <cellStyle name="Normal 2 3 11 3 3" xfId="33243"/>
    <cellStyle name="Normal 2 3 11 4" xfId="9521"/>
    <cellStyle name="Normal 2 3 11 4 2" xfId="24788"/>
    <cellStyle name="Normal 2 3 11 4 3" xfId="37113"/>
    <cellStyle name="Normal 2 3 11 5" xfId="16122"/>
    <cellStyle name="Normal 2 3 11 6" xfId="15981"/>
    <cellStyle name="Normal 2 3 12" xfId="310"/>
    <cellStyle name="Normal 2 3 12 2" xfId="5419"/>
    <cellStyle name="Normal 2 3 12 2 2" xfId="20699"/>
    <cellStyle name="Normal 2 3 12 2 3" xfId="33049"/>
    <cellStyle name="Normal 2 3 12 3" xfId="5614"/>
    <cellStyle name="Normal 2 3 12 3 2" xfId="20894"/>
    <cellStyle name="Normal 2 3 12 3 3" xfId="33242"/>
    <cellStyle name="Normal 2 3 12 4" xfId="9797"/>
    <cellStyle name="Normal 2 3 12 4 2" xfId="25051"/>
    <cellStyle name="Normal 2 3 12 4 3" xfId="37365"/>
    <cellStyle name="Normal 2 3 12 5" xfId="16123"/>
    <cellStyle name="Normal 2 3 12 6" xfId="15978"/>
    <cellStyle name="Normal 2 3 13" xfId="311"/>
    <cellStyle name="Normal 2 3 13 2" xfId="5420"/>
    <cellStyle name="Normal 2 3 13 2 2" xfId="20700"/>
    <cellStyle name="Normal 2 3 13 2 3" xfId="33050"/>
    <cellStyle name="Normal 2 3 13 3" xfId="5613"/>
    <cellStyle name="Normal 2 3 13 3 2" xfId="20893"/>
    <cellStyle name="Normal 2 3 13 3 3" xfId="33241"/>
    <cellStyle name="Normal 2 3 13 4" xfId="10112"/>
    <cellStyle name="Normal 2 3 13 4 2" xfId="25352"/>
    <cellStyle name="Normal 2 3 13 4 3" xfId="37653"/>
    <cellStyle name="Normal 2 3 13 5" xfId="16124"/>
    <cellStyle name="Normal 2 3 13 6" xfId="30226"/>
    <cellStyle name="Normal 2 3 14" xfId="312"/>
    <cellStyle name="Normal 2 3 14 2" xfId="5421"/>
    <cellStyle name="Normal 2 3 14 2 2" xfId="20701"/>
    <cellStyle name="Normal 2 3 14 2 3" xfId="33051"/>
    <cellStyle name="Normal 2 3 14 3" xfId="5612"/>
    <cellStyle name="Normal 2 3 14 3 2" xfId="20892"/>
    <cellStyle name="Normal 2 3 14 3 3" xfId="33240"/>
    <cellStyle name="Normal 2 3 14 4" xfId="12546"/>
    <cellStyle name="Normal 2 3 14 4 2" xfId="27763"/>
    <cellStyle name="Normal 2 3 14 4 3" xfId="40042"/>
    <cellStyle name="Normal 2 3 14 5" xfId="16125"/>
    <cellStyle name="Normal 2 3 14 6" xfId="30201"/>
    <cellStyle name="Normal 2 3 15" xfId="313"/>
    <cellStyle name="Normal 2 3 15 2" xfId="5422"/>
    <cellStyle name="Normal 2 3 15 2 2" xfId="20702"/>
    <cellStyle name="Normal 2 3 15 2 3" xfId="33052"/>
    <cellStyle name="Normal 2 3 15 3" xfId="5611"/>
    <cellStyle name="Normal 2 3 15 3 2" xfId="20891"/>
    <cellStyle name="Normal 2 3 15 3 3" xfId="33239"/>
    <cellStyle name="Normal 2 3 15 4" xfId="12508"/>
    <cellStyle name="Normal 2 3 15 4 2" xfId="27728"/>
    <cellStyle name="Normal 2 3 15 4 3" xfId="40007"/>
    <cellStyle name="Normal 2 3 15 5" xfId="16126"/>
    <cellStyle name="Normal 2 3 15 6" xfId="30208"/>
    <cellStyle name="Normal 2 3 16" xfId="314"/>
    <cellStyle name="Normal 2 3 16 2" xfId="5423"/>
    <cellStyle name="Normal 2 3 16 2 2" xfId="20703"/>
    <cellStyle name="Normal 2 3 16 2 3" xfId="33053"/>
    <cellStyle name="Normal 2 3 16 3" xfId="5610"/>
    <cellStyle name="Normal 2 3 16 3 2" xfId="20890"/>
    <cellStyle name="Normal 2 3 16 3 3" xfId="33238"/>
    <cellStyle name="Normal 2 3 16 4" xfId="12495"/>
    <cellStyle name="Normal 2 3 16 4 2" xfId="27716"/>
    <cellStyle name="Normal 2 3 16 4 3" xfId="39995"/>
    <cellStyle name="Normal 2 3 16 5" xfId="16127"/>
    <cellStyle name="Normal 2 3 16 6" xfId="30194"/>
    <cellStyle name="Normal 2 3 17" xfId="315"/>
    <cellStyle name="Normal 2 3 17 2" xfId="5424"/>
    <cellStyle name="Normal 2 3 17 2 2" xfId="20704"/>
    <cellStyle name="Normal 2 3 17 2 3" xfId="33054"/>
    <cellStyle name="Normal 2 3 17 3" xfId="5609"/>
    <cellStyle name="Normal 2 3 17 3 2" xfId="20889"/>
    <cellStyle name="Normal 2 3 17 3 3" xfId="33237"/>
    <cellStyle name="Normal 2 3 17 4" xfId="12320"/>
    <cellStyle name="Normal 2 3 17 4 2" xfId="27545"/>
    <cellStyle name="Normal 2 3 17 4 3" xfId="39829"/>
    <cellStyle name="Normal 2 3 17 5" xfId="16128"/>
    <cellStyle name="Normal 2 3 17 6" xfId="15956"/>
    <cellStyle name="Normal 2 3 18" xfId="316"/>
    <cellStyle name="Normal 2 3 18 2" xfId="5425"/>
    <cellStyle name="Normal 2 3 18 2 2" xfId="20705"/>
    <cellStyle name="Normal 2 3 18 2 3" xfId="33055"/>
    <cellStyle name="Normal 2 3 18 3" xfId="5608"/>
    <cellStyle name="Normal 2 3 18 3 2" xfId="20888"/>
    <cellStyle name="Normal 2 3 18 3 3" xfId="33236"/>
    <cellStyle name="Normal 2 3 18 4" xfId="9463"/>
    <cellStyle name="Normal 2 3 18 4 2" xfId="24730"/>
    <cellStyle name="Normal 2 3 18 4 3" xfId="37058"/>
    <cellStyle name="Normal 2 3 18 5" xfId="16129"/>
    <cellStyle name="Normal 2 3 18 6" xfId="28738"/>
    <cellStyle name="Normal 2 3 19" xfId="317"/>
    <cellStyle name="Normal 2 3 19 2" xfId="5426"/>
    <cellStyle name="Normal 2 3 19 2 2" xfId="20706"/>
    <cellStyle name="Normal 2 3 19 2 3" xfId="33056"/>
    <cellStyle name="Normal 2 3 19 3" xfId="5607"/>
    <cellStyle name="Normal 2 3 19 3 2" xfId="20887"/>
    <cellStyle name="Normal 2 3 19 3 3" xfId="33235"/>
    <cellStyle name="Normal 2 3 19 4" xfId="12467"/>
    <cellStyle name="Normal 2 3 19 4 2" xfId="27688"/>
    <cellStyle name="Normal 2 3 19 4 3" xfId="39969"/>
    <cellStyle name="Normal 2 3 19 5" xfId="16130"/>
    <cellStyle name="Normal 2 3 19 6" xfId="24648"/>
    <cellStyle name="Normal 2 3 2" xfId="318"/>
    <cellStyle name="Normal 2 3 2 10" xfId="319"/>
    <cellStyle name="Normal 2 3 2 10 2" xfId="42705"/>
    <cellStyle name="Normal 2 3 2 10 3" xfId="42706"/>
    <cellStyle name="Normal 2 3 2 10 4" xfId="42707"/>
    <cellStyle name="Normal 2 3 2 11" xfId="320"/>
    <cellStyle name="Normal 2 3 2 11 2" xfId="42708"/>
    <cellStyle name="Normal 2 3 2 11 3" xfId="42709"/>
    <cellStyle name="Normal 2 3 2 11 4" xfId="42710"/>
    <cellStyle name="Normal 2 3 2 12" xfId="321"/>
    <cellStyle name="Normal 2 3 2 12 2" xfId="42711"/>
    <cellStyle name="Normal 2 3 2 12 3" xfId="42712"/>
    <cellStyle name="Normal 2 3 2 12 4" xfId="42713"/>
    <cellStyle name="Normal 2 3 2 13" xfId="322"/>
    <cellStyle name="Normal 2 3 2 13 2" xfId="42714"/>
    <cellStyle name="Normal 2 3 2 13 3" xfId="42715"/>
    <cellStyle name="Normal 2 3 2 13 4" xfId="42716"/>
    <cellStyle name="Normal 2 3 2 14" xfId="323"/>
    <cellStyle name="Normal 2 3 2 14 2" xfId="42717"/>
    <cellStyle name="Normal 2 3 2 14 3" xfId="42718"/>
    <cellStyle name="Normal 2 3 2 14 4" xfId="42719"/>
    <cellStyle name="Normal 2 3 2 15" xfId="324"/>
    <cellStyle name="Normal 2 3 2 15 2" xfId="42720"/>
    <cellStyle name="Normal 2 3 2 15 3" xfId="42721"/>
    <cellStyle name="Normal 2 3 2 15 4" xfId="42722"/>
    <cellStyle name="Normal 2 3 2 16" xfId="325"/>
    <cellStyle name="Normal 2 3 2 16 2" xfId="42723"/>
    <cellStyle name="Normal 2 3 2 16 3" xfId="42724"/>
    <cellStyle name="Normal 2 3 2 16 4" xfId="42725"/>
    <cellStyle name="Normal 2 3 2 17" xfId="326"/>
    <cellStyle name="Normal 2 3 2 17 2" xfId="42726"/>
    <cellStyle name="Normal 2 3 2 17 3" xfId="42727"/>
    <cellStyle name="Normal 2 3 2 17 4" xfId="42728"/>
    <cellStyle name="Normal 2 3 2 18" xfId="327"/>
    <cellStyle name="Normal 2 3 2 18 2" xfId="42729"/>
    <cellStyle name="Normal 2 3 2 18 3" xfId="42730"/>
    <cellStyle name="Normal 2 3 2 18 4" xfId="42731"/>
    <cellStyle name="Normal 2 3 2 19" xfId="328"/>
    <cellStyle name="Normal 2 3 2 19 2" xfId="42732"/>
    <cellStyle name="Normal 2 3 2 19 3" xfId="42733"/>
    <cellStyle name="Normal 2 3 2 19 4" xfId="42734"/>
    <cellStyle name="Normal 2 3 2 2" xfId="329"/>
    <cellStyle name="Normal 2 3 2 2 10" xfId="330"/>
    <cellStyle name="Normal 2 3 2 2 10 2" xfId="5434"/>
    <cellStyle name="Normal 2 3 2 2 10 2 2" xfId="20714"/>
    <cellStyle name="Normal 2 3 2 2 10 2 3" xfId="33063"/>
    <cellStyle name="Normal 2 3 2 2 10 3" xfId="6399"/>
    <cellStyle name="Normal 2 3 2 2 10 3 2" xfId="21676"/>
    <cellStyle name="Normal 2 3 2 2 10 3 3" xfId="34021"/>
    <cellStyle name="Normal 2 3 2 2 10 4" xfId="10673"/>
    <cellStyle name="Normal 2 3 2 2 10 4 2" xfId="25901"/>
    <cellStyle name="Normal 2 3 2 2 10 4 3" xfId="38192"/>
    <cellStyle name="Normal 2 3 2 2 10 5" xfId="16133"/>
    <cellStyle name="Normal 2 3 2 2 10 6" xfId="27790"/>
    <cellStyle name="Normal 2 3 2 2 11" xfId="331"/>
    <cellStyle name="Normal 2 3 2 2 11 2" xfId="5435"/>
    <cellStyle name="Normal 2 3 2 2 11 2 2" xfId="20715"/>
    <cellStyle name="Normal 2 3 2 2 11 2 3" xfId="33064"/>
    <cellStyle name="Normal 2 3 2 2 11 3" xfId="6349"/>
    <cellStyle name="Normal 2 3 2 2 11 3 2" xfId="21626"/>
    <cellStyle name="Normal 2 3 2 2 11 3 3" xfId="33971"/>
    <cellStyle name="Normal 2 3 2 2 11 4" xfId="10229"/>
    <cellStyle name="Normal 2 3 2 2 11 4 2" xfId="25460"/>
    <cellStyle name="Normal 2 3 2 2 11 4 3" xfId="37753"/>
    <cellStyle name="Normal 2 3 2 2 11 5" xfId="16134"/>
    <cellStyle name="Normal 2 3 2 2 11 6" xfId="24935"/>
    <cellStyle name="Normal 2 3 2 2 12" xfId="332"/>
    <cellStyle name="Normal 2 3 2 2 12 2" xfId="5436"/>
    <cellStyle name="Normal 2 3 2 2 12 2 2" xfId="20716"/>
    <cellStyle name="Normal 2 3 2 2 12 2 3" xfId="33065"/>
    <cellStyle name="Normal 2 3 2 2 12 3" xfId="6135"/>
    <cellStyle name="Normal 2 3 2 2 12 3 2" xfId="21413"/>
    <cellStyle name="Normal 2 3 2 2 12 3 3" xfId="33760"/>
    <cellStyle name="Normal 2 3 2 2 12 4" xfId="10524"/>
    <cellStyle name="Normal 2 3 2 2 12 4 2" xfId="25752"/>
    <cellStyle name="Normal 2 3 2 2 12 4 3" xfId="38043"/>
    <cellStyle name="Normal 2 3 2 2 12 5" xfId="16135"/>
    <cellStyle name="Normal 2 3 2 2 12 6" xfId="27131"/>
    <cellStyle name="Normal 2 3 2 2 13" xfId="333"/>
    <cellStyle name="Normal 2 3 2 2 13 2" xfId="5437"/>
    <cellStyle name="Normal 2 3 2 2 13 2 2" xfId="20717"/>
    <cellStyle name="Normal 2 3 2 2 13 2 3" xfId="33066"/>
    <cellStyle name="Normal 2 3 2 2 13 3" xfId="6291"/>
    <cellStyle name="Normal 2 3 2 2 13 3 2" xfId="21569"/>
    <cellStyle name="Normal 2 3 2 2 13 3 3" xfId="33915"/>
    <cellStyle name="Normal 2 3 2 2 13 4" xfId="12390"/>
    <cellStyle name="Normal 2 3 2 2 13 4 2" xfId="27615"/>
    <cellStyle name="Normal 2 3 2 2 13 4 3" xfId="39896"/>
    <cellStyle name="Normal 2 3 2 2 13 5" xfId="16136"/>
    <cellStyle name="Normal 2 3 2 2 13 6" xfId="27893"/>
    <cellStyle name="Normal 2 3 2 2 14" xfId="334"/>
    <cellStyle name="Normal 2 3 2 2 14 2" xfId="5438"/>
    <cellStyle name="Normal 2 3 2 2 14 2 2" xfId="20718"/>
    <cellStyle name="Normal 2 3 2 2 14 2 3" xfId="33067"/>
    <cellStyle name="Normal 2 3 2 2 14 3" xfId="6249"/>
    <cellStyle name="Normal 2 3 2 2 14 3 2" xfId="21527"/>
    <cellStyle name="Normal 2 3 2 2 14 3 3" xfId="33873"/>
    <cellStyle name="Normal 2 3 2 2 14 4" xfId="12493"/>
    <cellStyle name="Normal 2 3 2 2 14 4 2" xfId="27714"/>
    <cellStyle name="Normal 2 3 2 2 14 4 3" xfId="39994"/>
    <cellStyle name="Normal 2 3 2 2 14 5" xfId="16137"/>
    <cellStyle name="Normal 2 3 2 2 14 6" xfId="20011"/>
    <cellStyle name="Normal 2 3 2 2 15" xfId="335"/>
    <cellStyle name="Normal 2 3 2 2 15 2" xfId="5439"/>
    <cellStyle name="Normal 2 3 2 2 15 2 2" xfId="20719"/>
    <cellStyle name="Normal 2 3 2 2 15 2 3" xfId="33068"/>
    <cellStyle name="Normal 2 3 2 2 15 3" xfId="6203"/>
    <cellStyle name="Normal 2 3 2 2 15 3 2" xfId="21481"/>
    <cellStyle name="Normal 2 3 2 2 15 3 3" xfId="33827"/>
    <cellStyle name="Normal 2 3 2 2 15 4" xfId="9828"/>
    <cellStyle name="Normal 2 3 2 2 15 4 2" xfId="25079"/>
    <cellStyle name="Normal 2 3 2 2 15 4 3" xfId="37391"/>
    <cellStyle name="Normal 2 3 2 2 15 5" xfId="16138"/>
    <cellStyle name="Normal 2 3 2 2 15 6" xfId="20190"/>
    <cellStyle name="Normal 2 3 2 2 16" xfId="336"/>
    <cellStyle name="Normal 2 3 2 2 16 2" xfId="5440"/>
    <cellStyle name="Normal 2 3 2 2 16 2 2" xfId="20720"/>
    <cellStyle name="Normal 2 3 2 2 16 2 3" xfId="33069"/>
    <cellStyle name="Normal 2 3 2 2 16 3" xfId="5963"/>
    <cellStyle name="Normal 2 3 2 2 16 3 2" xfId="21243"/>
    <cellStyle name="Normal 2 3 2 2 16 3 3" xfId="33591"/>
    <cellStyle name="Normal 2 3 2 2 16 4" xfId="9803"/>
    <cellStyle name="Normal 2 3 2 2 16 4 2" xfId="25056"/>
    <cellStyle name="Normal 2 3 2 2 16 4 3" xfId="37370"/>
    <cellStyle name="Normal 2 3 2 2 16 5" xfId="16139"/>
    <cellStyle name="Normal 2 3 2 2 16 6" xfId="20030"/>
    <cellStyle name="Normal 2 3 2 2 17" xfId="337"/>
    <cellStyle name="Normal 2 3 2 2 17 2" xfId="5441"/>
    <cellStyle name="Normal 2 3 2 2 17 2 2" xfId="20721"/>
    <cellStyle name="Normal 2 3 2 2 17 2 3" xfId="33070"/>
    <cellStyle name="Normal 2 3 2 2 17 3" xfId="5703"/>
    <cellStyle name="Normal 2 3 2 2 17 3 2" xfId="20983"/>
    <cellStyle name="Normal 2 3 2 2 17 3 3" xfId="33331"/>
    <cellStyle name="Normal 2 3 2 2 17 4" xfId="12531"/>
    <cellStyle name="Normal 2 3 2 2 17 4 2" xfId="27748"/>
    <cellStyle name="Normal 2 3 2 2 17 4 3" xfId="40027"/>
    <cellStyle name="Normal 2 3 2 2 17 5" xfId="16140"/>
    <cellStyle name="Normal 2 3 2 2 17 6" xfId="28157"/>
    <cellStyle name="Normal 2 3 2 2 18" xfId="338"/>
    <cellStyle name="Normal 2 3 2 2 18 2" xfId="5442"/>
    <cellStyle name="Normal 2 3 2 2 18 2 2" xfId="20722"/>
    <cellStyle name="Normal 2 3 2 2 18 2 3" xfId="33071"/>
    <cellStyle name="Normal 2 3 2 2 18 3" xfId="8973"/>
    <cellStyle name="Normal 2 3 2 2 18 3 2" xfId="24247"/>
    <cellStyle name="Normal 2 3 2 2 18 3 3" xfId="36589"/>
    <cellStyle name="Normal 2 3 2 2 18 4" xfId="12388"/>
    <cellStyle name="Normal 2 3 2 2 18 4 2" xfId="27613"/>
    <cellStyle name="Normal 2 3 2 2 18 4 3" xfId="39894"/>
    <cellStyle name="Normal 2 3 2 2 18 5" xfId="16141"/>
    <cellStyle name="Normal 2 3 2 2 18 6" xfId="25336"/>
    <cellStyle name="Normal 2 3 2 2 19" xfId="339"/>
    <cellStyle name="Normal 2 3 2 2 19 2" xfId="5443"/>
    <cellStyle name="Normal 2 3 2 2 19 2 2" xfId="20723"/>
    <cellStyle name="Normal 2 3 2 2 19 2 3" xfId="33072"/>
    <cellStyle name="Normal 2 3 2 2 19 3" xfId="8790"/>
    <cellStyle name="Normal 2 3 2 2 19 3 2" xfId="24064"/>
    <cellStyle name="Normal 2 3 2 2 19 3 3" xfId="36407"/>
    <cellStyle name="Normal 2 3 2 2 19 4" xfId="12527"/>
    <cellStyle name="Normal 2 3 2 2 19 4 2" xfId="27744"/>
    <cellStyle name="Normal 2 3 2 2 19 4 3" xfId="40023"/>
    <cellStyle name="Normal 2 3 2 2 19 5" xfId="16142"/>
    <cellStyle name="Normal 2 3 2 2 19 6" xfId="19944"/>
    <cellStyle name="Normal 2 3 2 2 2" xfId="340"/>
    <cellStyle name="Normal 2 3 2 2 2 2" xfId="341"/>
    <cellStyle name="Normal 2 3 2 2 2 2 2" xfId="5445"/>
    <cellStyle name="Normal 2 3 2 2 2 2 2 2" xfId="20725"/>
    <cellStyle name="Normal 2 3 2 2 2 2 2 3" xfId="33074"/>
    <cellStyle name="Normal 2 3 2 2 2 2 3" xfId="7888"/>
    <cellStyle name="Normal 2 3 2 2 2 2 3 2" xfId="23164"/>
    <cellStyle name="Normal 2 3 2 2 2 2 3 3" xfId="35507"/>
    <cellStyle name="Normal 2 3 2 2 2 2 4" xfId="12480"/>
    <cellStyle name="Normal 2 3 2 2 2 2 4 2" xfId="27701"/>
    <cellStyle name="Normal 2 3 2 2 2 2 4 3" xfId="39982"/>
    <cellStyle name="Normal 2 3 2 2 2 2 5" xfId="16144"/>
    <cellStyle name="Normal 2 3 2 2 2 2 6" xfId="19679"/>
    <cellStyle name="Normal 2 3 2 2 2 3" xfId="342"/>
    <cellStyle name="Normal 2 3 2 2 2 3 2" xfId="5446"/>
    <cellStyle name="Normal 2 3 2 2 2 3 2 2" xfId="20726"/>
    <cellStyle name="Normal 2 3 2 2 2 3 2 3" xfId="33075"/>
    <cellStyle name="Normal 2 3 2 2 2 3 3" xfId="8322"/>
    <cellStyle name="Normal 2 3 2 2 2 3 3 2" xfId="23597"/>
    <cellStyle name="Normal 2 3 2 2 2 3 3 3" xfId="35940"/>
    <cellStyle name="Normal 2 3 2 2 2 3 4" xfId="10134"/>
    <cellStyle name="Normal 2 3 2 2 2 3 4 2" xfId="25373"/>
    <cellStyle name="Normal 2 3 2 2 2 3 4 3" xfId="37672"/>
    <cellStyle name="Normal 2 3 2 2 2 3 5" xfId="16145"/>
    <cellStyle name="Normal 2 3 2 2 2 3 6" xfId="19491"/>
    <cellStyle name="Normal 2 3 2 2 2 4" xfId="343"/>
    <cellStyle name="Normal 2 3 2 2 2 4 2" xfId="5447"/>
    <cellStyle name="Normal 2 3 2 2 2 4 2 2" xfId="20727"/>
    <cellStyle name="Normal 2 3 2 2 2 4 2 3" xfId="33076"/>
    <cellStyle name="Normal 2 3 2 2 2 4 3" xfId="7652"/>
    <cellStyle name="Normal 2 3 2 2 2 4 3 2" xfId="22929"/>
    <cellStyle name="Normal 2 3 2 2 2 4 3 3" xfId="35272"/>
    <cellStyle name="Normal 2 3 2 2 2 4 4" xfId="9556"/>
    <cellStyle name="Normal 2 3 2 2 2 4 4 2" xfId="24819"/>
    <cellStyle name="Normal 2 3 2 2 2 4 4 3" xfId="37140"/>
    <cellStyle name="Normal 2 3 2 2 2 4 5" xfId="16146"/>
    <cellStyle name="Normal 2 3 2 2 2 4 6" xfId="19277"/>
    <cellStyle name="Normal 2 3 2 2 2 5" xfId="5444"/>
    <cellStyle name="Normal 2 3 2 2 2 5 2" xfId="20724"/>
    <cellStyle name="Normal 2 3 2 2 2 5 2 2" xfId="42735"/>
    <cellStyle name="Normal 2 3 2 2 2 5 3" xfId="33073"/>
    <cellStyle name="Normal 2 3 2 2 2 6" xfId="8581"/>
    <cellStyle name="Normal 2 3 2 2 2 6 2" xfId="23855"/>
    <cellStyle name="Normal 2 3 2 2 2 6 3" xfId="36198"/>
    <cellStyle name="Normal 2 3 2 2 2 7" xfId="10467"/>
    <cellStyle name="Normal 2 3 2 2 2 7 2" xfId="25695"/>
    <cellStyle name="Normal 2 3 2 2 2 7 3" xfId="37989"/>
    <cellStyle name="Normal 2 3 2 2 2 8" xfId="16143"/>
    <cellStyle name="Normal 2 3 2 2 2 9" xfId="19841"/>
    <cellStyle name="Normal 2 3 2 2 20" xfId="42736"/>
    <cellStyle name="Normal 2 3 2 2 21" xfId="42737"/>
    <cellStyle name="Normal 2 3 2 2 22" xfId="42738"/>
    <cellStyle name="Normal 2 3 2 2 3" xfId="344"/>
    <cellStyle name="Normal 2 3 2 2 3 2" xfId="345"/>
    <cellStyle name="Normal 2 3 2 2 3 2 2" xfId="5449"/>
    <cellStyle name="Normal 2 3 2 2 3 2 2 2" xfId="20729"/>
    <cellStyle name="Normal 2 3 2 2 3 2 2 3" xfId="33078"/>
    <cellStyle name="Normal 2 3 2 2 3 2 3" xfId="9168"/>
    <cellStyle name="Normal 2 3 2 2 3 2 3 2" xfId="24442"/>
    <cellStyle name="Normal 2 3 2 2 3 2 3 3" xfId="36784"/>
    <cellStyle name="Normal 2 3 2 2 3 2 4" xfId="12437"/>
    <cellStyle name="Normal 2 3 2 2 3 2 4 2" xfId="27660"/>
    <cellStyle name="Normal 2 3 2 2 3 2 4 3" xfId="39941"/>
    <cellStyle name="Normal 2 3 2 2 3 2 5" xfId="16148"/>
    <cellStyle name="Normal 2 3 2 2 3 2 6" xfId="18781"/>
    <cellStyle name="Normal 2 3 2 2 3 3" xfId="346"/>
    <cellStyle name="Normal 2 3 2 2 3 3 2" xfId="5450"/>
    <cellStyle name="Normal 2 3 2 2 3 3 2 2" xfId="20730"/>
    <cellStyle name="Normal 2 3 2 2 3 3 2 3" xfId="33079"/>
    <cellStyle name="Normal 2 3 2 2 3 3 3" xfId="9077"/>
    <cellStyle name="Normal 2 3 2 2 3 3 3 2" xfId="24351"/>
    <cellStyle name="Normal 2 3 2 2 3 3 3 3" xfId="36693"/>
    <cellStyle name="Normal 2 3 2 2 3 3 4" xfId="12396"/>
    <cellStyle name="Normal 2 3 2 2 3 3 4 2" xfId="27621"/>
    <cellStyle name="Normal 2 3 2 2 3 3 4 3" xfId="39902"/>
    <cellStyle name="Normal 2 3 2 2 3 3 5" xfId="16149"/>
    <cellStyle name="Normal 2 3 2 2 3 3 6" xfId="20017"/>
    <cellStyle name="Normal 2 3 2 2 3 4" xfId="347"/>
    <cellStyle name="Normal 2 3 2 2 3 4 2" xfId="5451"/>
    <cellStyle name="Normal 2 3 2 2 3 4 2 2" xfId="20731"/>
    <cellStyle name="Normal 2 3 2 2 3 4 2 3" xfId="33080"/>
    <cellStyle name="Normal 2 3 2 2 3 4 3" xfId="8922"/>
    <cellStyle name="Normal 2 3 2 2 3 4 3 2" xfId="24196"/>
    <cellStyle name="Normal 2 3 2 2 3 4 3 3" xfId="36538"/>
    <cellStyle name="Normal 2 3 2 2 3 4 4" xfId="12382"/>
    <cellStyle name="Normal 2 3 2 2 3 4 4 2" xfId="27607"/>
    <cellStyle name="Normal 2 3 2 2 3 4 4 3" xfId="39888"/>
    <cellStyle name="Normal 2 3 2 2 3 4 5" xfId="16150"/>
    <cellStyle name="Normal 2 3 2 2 3 4 6" xfId="20120"/>
    <cellStyle name="Normal 2 3 2 2 3 5" xfId="5448"/>
    <cellStyle name="Normal 2 3 2 2 3 5 2" xfId="20728"/>
    <cellStyle name="Normal 2 3 2 2 3 5 3" xfId="33077"/>
    <cellStyle name="Normal 2 3 2 2 3 6" xfId="7823"/>
    <cellStyle name="Normal 2 3 2 2 3 6 2" xfId="23099"/>
    <cellStyle name="Normal 2 3 2 2 3 6 3" xfId="35442"/>
    <cellStyle name="Normal 2 3 2 2 3 7" xfId="10120"/>
    <cellStyle name="Normal 2 3 2 2 3 7 2" xfId="25360"/>
    <cellStyle name="Normal 2 3 2 2 3 7 3" xfId="37661"/>
    <cellStyle name="Normal 2 3 2 2 3 8" xfId="16147"/>
    <cellStyle name="Normal 2 3 2 2 3 9" xfId="17311"/>
    <cellStyle name="Normal 2 3 2 2 4" xfId="348"/>
    <cellStyle name="Normal 2 3 2 2 4 2" xfId="5452"/>
    <cellStyle name="Normal 2 3 2 2 4 2 2" xfId="20732"/>
    <cellStyle name="Normal 2 3 2 2 4 2 3" xfId="33081"/>
    <cellStyle name="Normal 2 3 2 2 4 3" xfId="8728"/>
    <cellStyle name="Normal 2 3 2 2 4 3 2" xfId="24002"/>
    <cellStyle name="Normal 2 3 2 2 4 3 3" xfId="36345"/>
    <cellStyle name="Normal 2 3 2 2 4 4" xfId="6225"/>
    <cellStyle name="Normal 2 3 2 2 4 4 2" xfId="21503"/>
    <cellStyle name="Normal 2 3 2 2 4 4 3" xfId="33849"/>
    <cellStyle name="Normal 2 3 2 2 4 5" xfId="16151"/>
    <cellStyle name="Normal 2 3 2 2 4 6" xfId="17834"/>
    <cellStyle name="Normal 2 3 2 2 5" xfId="349"/>
    <cellStyle name="Normal 2 3 2 2 5 2" xfId="5453"/>
    <cellStyle name="Normal 2 3 2 2 5 2 2" xfId="20733"/>
    <cellStyle name="Normal 2 3 2 2 5 2 3" xfId="33082"/>
    <cellStyle name="Normal 2 3 2 2 5 3" xfId="8517"/>
    <cellStyle name="Normal 2 3 2 2 5 3 2" xfId="23791"/>
    <cellStyle name="Normal 2 3 2 2 5 3 3" xfId="36134"/>
    <cellStyle name="Normal 2 3 2 2 5 4" xfId="6409"/>
    <cellStyle name="Normal 2 3 2 2 5 4 2" xfId="21686"/>
    <cellStyle name="Normal 2 3 2 2 5 4 3" xfId="34031"/>
    <cellStyle name="Normal 2 3 2 2 5 5" xfId="16152"/>
    <cellStyle name="Normal 2 3 2 2 5 6" xfId="20085"/>
    <cellStyle name="Normal 2 3 2 2 6" xfId="350"/>
    <cellStyle name="Normal 2 3 2 2 6 2" xfId="5454"/>
    <cellStyle name="Normal 2 3 2 2 6 2 2" xfId="20734"/>
    <cellStyle name="Normal 2 3 2 2 6 2 3" xfId="33083"/>
    <cellStyle name="Normal 2 3 2 2 6 3" xfId="7135"/>
    <cellStyle name="Normal 2 3 2 2 6 3 2" xfId="22412"/>
    <cellStyle name="Normal 2 3 2 2 6 3 3" xfId="34756"/>
    <cellStyle name="Normal 2 3 2 2 6 4" xfId="5214"/>
    <cellStyle name="Normal 2 3 2 2 6 4 2" xfId="20495"/>
    <cellStyle name="Normal 2 3 2 2 6 4 3" xfId="32848"/>
    <cellStyle name="Normal 2 3 2 2 6 5" xfId="16153"/>
    <cellStyle name="Normal 2 3 2 2 6 6" xfId="28436"/>
    <cellStyle name="Normal 2 3 2 2 7" xfId="351"/>
    <cellStyle name="Normal 2 3 2 2 7 2" xfId="5455"/>
    <cellStyle name="Normal 2 3 2 2 7 2 2" xfId="20735"/>
    <cellStyle name="Normal 2 3 2 2 7 2 3" xfId="33084"/>
    <cellStyle name="Normal 2 3 2 2 7 3" xfId="8023"/>
    <cellStyle name="Normal 2 3 2 2 7 3 2" xfId="23299"/>
    <cellStyle name="Normal 2 3 2 2 7 3 3" xfId="35642"/>
    <cellStyle name="Normal 2 3 2 2 7 4" xfId="5680"/>
    <cellStyle name="Normal 2 3 2 2 7 4 2" xfId="20960"/>
    <cellStyle name="Normal 2 3 2 2 7 4 3" xfId="33308"/>
    <cellStyle name="Normal 2 3 2 2 7 5" xfId="16154"/>
    <cellStyle name="Normal 2 3 2 2 7 6" xfId="25701"/>
    <cellStyle name="Normal 2 3 2 2 8" xfId="352"/>
    <cellStyle name="Normal 2 3 2 2 8 2" xfId="5456"/>
    <cellStyle name="Normal 2 3 2 2 8 2 2" xfId="20736"/>
    <cellStyle name="Normal 2 3 2 2 8 2 3" xfId="33085"/>
    <cellStyle name="Normal 2 3 2 2 8 3" xfId="9153"/>
    <cellStyle name="Normal 2 3 2 2 8 3 2" xfId="24427"/>
    <cellStyle name="Normal 2 3 2 2 8 3 3" xfId="36769"/>
    <cellStyle name="Normal 2 3 2 2 8 4" xfId="6295"/>
    <cellStyle name="Normal 2 3 2 2 8 4 2" xfId="21573"/>
    <cellStyle name="Normal 2 3 2 2 8 4 3" xfId="33918"/>
    <cellStyle name="Normal 2 3 2 2 8 5" xfId="16155"/>
    <cellStyle name="Normal 2 3 2 2 8 6" xfId="16026"/>
    <cellStyle name="Normal 2 3 2 2 9" xfId="353"/>
    <cellStyle name="Normal 2 3 2 2 9 2" xfId="5457"/>
    <cellStyle name="Normal 2 3 2 2 9 2 2" xfId="20737"/>
    <cellStyle name="Normal 2 3 2 2 9 2 3" xfId="33086"/>
    <cellStyle name="Normal 2 3 2 2 9 3" xfId="9046"/>
    <cellStyle name="Normal 2 3 2 2 9 3 2" xfId="24320"/>
    <cellStyle name="Normal 2 3 2 2 9 3 3" xfId="36662"/>
    <cellStyle name="Normal 2 3 2 2 9 4" xfId="6194"/>
    <cellStyle name="Normal 2 3 2 2 9 4 2" xfId="21472"/>
    <cellStyle name="Normal 2 3 2 2 9 4 3" xfId="33818"/>
    <cellStyle name="Normal 2 3 2 2 9 5" xfId="16156"/>
    <cellStyle name="Normal 2 3 2 2 9 6" xfId="20246"/>
    <cellStyle name="Normal 2 3 2 20" xfId="354"/>
    <cellStyle name="Normal 2 3 2 20 2" xfId="42739"/>
    <cellStyle name="Normal 2 3 2 20 3" xfId="42740"/>
    <cellStyle name="Normal 2 3 2 20 4" xfId="42741"/>
    <cellStyle name="Normal 2 3 2 21" xfId="355"/>
    <cellStyle name="Normal 2 3 2 21 2" xfId="42742"/>
    <cellStyle name="Normal 2 3 2 21 3" xfId="42743"/>
    <cellStyle name="Normal 2 3 2 21 4" xfId="42744"/>
    <cellStyle name="Normal 2 3 2 22" xfId="356"/>
    <cellStyle name="Normal 2 3 2 23" xfId="5427"/>
    <cellStyle name="Normal 2 3 2 23 2" xfId="20707"/>
    <cellStyle name="Normal 2 3 2 23 2 2" xfId="42745"/>
    <cellStyle name="Normal 2 3 2 23 3" xfId="33057"/>
    <cellStyle name="Normal 2 3 2 24" xfId="5606"/>
    <cellStyle name="Normal 2 3 2 24 2" xfId="20886"/>
    <cellStyle name="Normal 2 3 2 24 3" xfId="33234"/>
    <cellStyle name="Normal 2 3 2 25" xfId="9471"/>
    <cellStyle name="Normal 2 3 2 25 2" xfId="24738"/>
    <cellStyle name="Normal 2 3 2 25 3" xfId="37066"/>
    <cellStyle name="Normal 2 3 2 26" xfId="16131"/>
    <cellStyle name="Normal 2 3 2 27" xfId="17985"/>
    <cellStyle name="Normal 2 3 2 3" xfId="357"/>
    <cellStyle name="Normal 2 3 2 3 2" xfId="42746"/>
    <cellStyle name="Normal 2 3 2 3 3" xfId="42747"/>
    <cellStyle name="Normal 2 3 2 3 4" xfId="42748"/>
    <cellStyle name="Normal 2 3 2 4" xfId="358"/>
    <cellStyle name="Normal 2 3 2 4 2" xfId="42749"/>
    <cellStyle name="Normal 2 3 2 4 3" xfId="42750"/>
    <cellStyle name="Normal 2 3 2 4 4" xfId="42751"/>
    <cellStyle name="Normal 2 3 2 5" xfId="359"/>
    <cellStyle name="Normal 2 3 2 5 2" xfId="5459"/>
    <cellStyle name="Normal 2 3 2 5 2 2" xfId="20739"/>
    <cellStyle name="Normal 2 3 2 5 2 3" xfId="33087"/>
    <cellStyle name="Normal 2 3 2 5 3" xfId="5177"/>
    <cellStyle name="Normal 2 3 2 5 3 2" xfId="20458"/>
    <cellStyle name="Normal 2 3 2 5 3 3" xfId="32813"/>
    <cellStyle name="Normal 2 3 2 5 4" xfId="9277"/>
    <cellStyle name="Normal 2 3 2 5 4 2" xfId="24549"/>
    <cellStyle name="Normal 2 3 2 5 4 3" xfId="36889"/>
    <cellStyle name="Normal 2 3 2 5 5" xfId="16158"/>
    <cellStyle name="Normal 2 3 2 5 6" xfId="20556"/>
    <cellStyle name="Normal 2 3 2 6" xfId="360"/>
    <cellStyle name="Normal 2 3 2 6 2" xfId="5460"/>
    <cellStyle name="Normal 2 3 2 6 2 2" xfId="20740"/>
    <cellStyle name="Normal 2 3 2 6 2 3" xfId="33088"/>
    <cellStyle name="Normal 2 3 2 6 3" xfId="5176"/>
    <cellStyle name="Normal 2 3 2 6 3 2" xfId="20457"/>
    <cellStyle name="Normal 2 3 2 6 3 3" xfId="32812"/>
    <cellStyle name="Normal 2 3 2 6 4" xfId="6326"/>
    <cellStyle name="Normal 2 3 2 6 4 2" xfId="21603"/>
    <cellStyle name="Normal 2 3 2 6 4 3" xfId="33948"/>
    <cellStyle name="Normal 2 3 2 6 5" xfId="16159"/>
    <cellStyle name="Normal 2 3 2 6 6" xfId="16999"/>
    <cellStyle name="Normal 2 3 2 7" xfId="361"/>
    <cellStyle name="Normal 2 3 2 7 2" xfId="5461"/>
    <cellStyle name="Normal 2 3 2 7 2 2" xfId="20741"/>
    <cellStyle name="Normal 2 3 2 7 2 3" xfId="33089"/>
    <cellStyle name="Normal 2 3 2 7 3" xfId="5175"/>
    <cellStyle name="Normal 2 3 2 7 3 2" xfId="20456"/>
    <cellStyle name="Normal 2 3 2 7 3 3" xfId="32811"/>
    <cellStyle name="Normal 2 3 2 7 4" xfId="12545"/>
    <cellStyle name="Normal 2 3 2 7 4 2" xfId="27762"/>
    <cellStyle name="Normal 2 3 2 7 4 3" xfId="40041"/>
    <cellStyle name="Normal 2 3 2 7 5" xfId="16160"/>
    <cellStyle name="Normal 2 3 2 7 6" xfId="16626"/>
    <cellStyle name="Normal 2 3 2 8" xfId="362"/>
    <cellStyle name="Normal 2 3 2 8 2" xfId="42752"/>
    <cellStyle name="Normal 2 3 2 8 3" xfId="42753"/>
    <cellStyle name="Normal 2 3 2 8 4" xfId="42754"/>
    <cellStyle name="Normal 2 3 2 9" xfId="363"/>
    <cellStyle name="Normal 2 3 2 9 2" xfId="42755"/>
    <cellStyle name="Normal 2 3 2 9 3" xfId="42756"/>
    <cellStyle name="Normal 2 3 2 9 4" xfId="42757"/>
    <cellStyle name="Normal 2 3 20" xfId="364"/>
    <cellStyle name="Normal 2 3 20 2" xfId="5464"/>
    <cellStyle name="Normal 2 3 20 2 2" xfId="20744"/>
    <cellStyle name="Normal 2 3 20 2 3" xfId="33092"/>
    <cellStyle name="Normal 2 3 20 3" xfId="9146"/>
    <cellStyle name="Normal 2 3 20 3 2" xfId="24420"/>
    <cellStyle name="Normal 2 3 20 3 3" xfId="36762"/>
    <cellStyle name="Normal 2 3 20 4" xfId="9513"/>
    <cellStyle name="Normal 2 3 20 4 2" xfId="24780"/>
    <cellStyle name="Normal 2 3 20 4 3" xfId="37105"/>
    <cellStyle name="Normal 2 3 20 5" xfId="16162"/>
    <cellStyle name="Normal 2 3 20 6" xfId="16586"/>
    <cellStyle name="Normal 2 3 21" xfId="365"/>
    <cellStyle name="Normal 2 3 21 2" xfId="5465"/>
    <cellStyle name="Normal 2 3 21 2 2" xfId="20745"/>
    <cellStyle name="Normal 2 3 21 2 3" xfId="33093"/>
    <cellStyle name="Normal 2 3 21 3" xfId="9025"/>
    <cellStyle name="Normal 2 3 21 3 2" xfId="24299"/>
    <cellStyle name="Normal 2 3 21 3 3" xfId="36641"/>
    <cellStyle name="Normal 2 3 21 4" xfId="12398"/>
    <cellStyle name="Normal 2 3 21 4 2" xfId="27623"/>
    <cellStyle name="Normal 2 3 21 4 3" xfId="39904"/>
    <cellStyle name="Normal 2 3 21 5" xfId="16163"/>
    <cellStyle name="Normal 2 3 21 6" xfId="16567"/>
    <cellStyle name="Normal 2 3 22" xfId="366"/>
    <cellStyle name="Normal 2 3 22 2" xfId="5466"/>
    <cellStyle name="Normal 2 3 22 2 2" xfId="20746"/>
    <cellStyle name="Normal 2 3 22 2 3" xfId="33094"/>
    <cellStyle name="Normal 2 3 22 3" xfId="8853"/>
    <cellStyle name="Normal 2 3 22 3 2" xfId="24127"/>
    <cellStyle name="Normal 2 3 22 3 3" xfId="36470"/>
    <cellStyle name="Normal 2 3 22 4" xfId="12498"/>
    <cellStyle name="Normal 2 3 22 4 2" xfId="27719"/>
    <cellStyle name="Normal 2 3 22 4 3" xfId="39998"/>
    <cellStyle name="Normal 2 3 22 5" xfId="16164"/>
    <cellStyle name="Normal 2 3 22 6" xfId="16546"/>
    <cellStyle name="Normal 2 3 23" xfId="367"/>
    <cellStyle name="Normal 2 3 23 2" xfId="5467"/>
    <cellStyle name="Normal 2 3 23 2 2" xfId="20747"/>
    <cellStyle name="Normal 2 3 23 2 3" xfId="33095"/>
    <cellStyle name="Normal 2 3 23 3" xfId="8654"/>
    <cellStyle name="Normal 2 3 23 3 2" xfId="23928"/>
    <cellStyle name="Normal 2 3 23 3 3" xfId="36271"/>
    <cellStyle name="Normal 2 3 23 4" xfId="12399"/>
    <cellStyle name="Normal 2 3 23 4 2" xfId="27624"/>
    <cellStyle name="Normal 2 3 23 4 3" xfId="39905"/>
    <cellStyle name="Normal 2 3 23 5" xfId="16165"/>
    <cellStyle name="Normal 2 3 23 6" xfId="24628"/>
    <cellStyle name="Normal 2 3 24" xfId="42758"/>
    <cellStyle name="Normal 2 3 25" xfId="42759"/>
    <cellStyle name="Normal 2 3 26" xfId="42760"/>
    <cellStyle name="Normal 2 3 3" xfId="368"/>
    <cellStyle name="Normal 2 3 3 2" xfId="369"/>
    <cellStyle name="Normal 2 3 3 2 2" xfId="5469"/>
    <cellStyle name="Normal 2 3 3 2 2 2" xfId="20749"/>
    <cellStyle name="Normal 2 3 3 2 2 3" xfId="33097"/>
    <cellStyle name="Normal 2 3 3 2 3" xfId="7732"/>
    <cellStyle name="Normal 2 3 3 2 3 2" xfId="23009"/>
    <cellStyle name="Normal 2 3 3 2 3 3" xfId="35352"/>
    <cellStyle name="Normal 2 3 3 2 4" xfId="7929"/>
    <cellStyle name="Normal 2 3 3 2 4 2" xfId="23205"/>
    <cellStyle name="Normal 2 3 3 2 4 3" xfId="35548"/>
    <cellStyle name="Normal 2 3 3 2 5" xfId="16167"/>
    <cellStyle name="Normal 2 3 3 2 6" xfId="19759"/>
    <cellStyle name="Normal 2 3 3 3" xfId="370"/>
    <cellStyle name="Normal 2 3 3 3 2" xfId="5470"/>
    <cellStyle name="Normal 2 3 3 3 2 2" xfId="20750"/>
    <cellStyle name="Normal 2 3 3 3 2 3" xfId="33098"/>
    <cellStyle name="Normal 2 3 3 3 3" xfId="7934"/>
    <cellStyle name="Normal 2 3 3 3 3 2" xfId="23210"/>
    <cellStyle name="Normal 2 3 3 3 3 3" xfId="35553"/>
    <cellStyle name="Normal 2 3 3 3 4" xfId="7375"/>
    <cellStyle name="Normal 2 3 3 3 4 2" xfId="22652"/>
    <cellStyle name="Normal 2 3 3 3 4 3" xfId="34996"/>
    <cellStyle name="Normal 2 3 3 3 5" xfId="16168"/>
    <cellStyle name="Normal 2 3 3 3 6" xfId="19581"/>
    <cellStyle name="Normal 2 3 3 4" xfId="371"/>
    <cellStyle name="Normal 2 3 3 4 2" xfId="5471"/>
    <cellStyle name="Normal 2 3 3 4 2 2" xfId="20751"/>
    <cellStyle name="Normal 2 3 3 4 2 3" xfId="33099"/>
    <cellStyle name="Normal 2 3 3 4 3" xfId="5174"/>
    <cellStyle name="Normal 2 3 3 4 3 2" xfId="20455"/>
    <cellStyle name="Normal 2 3 3 4 3 3" xfId="32810"/>
    <cellStyle name="Normal 2 3 3 4 4" xfId="7242"/>
    <cellStyle name="Normal 2 3 3 4 4 2" xfId="22519"/>
    <cellStyle name="Normal 2 3 3 4 4 3" xfId="34863"/>
    <cellStyle name="Normal 2 3 3 4 5" xfId="16169"/>
    <cellStyle name="Normal 2 3 3 4 6" xfId="19376"/>
    <cellStyle name="Normal 2 3 3 5" xfId="5468"/>
    <cellStyle name="Normal 2 3 3 5 2" xfId="20748"/>
    <cellStyle name="Normal 2 3 3 5 3" xfId="33096"/>
    <cellStyle name="Normal 2 3 3 6" xfId="8430"/>
    <cellStyle name="Normal 2 3 3 6 2" xfId="23704"/>
    <cellStyle name="Normal 2 3 3 6 3" xfId="36047"/>
    <cellStyle name="Normal 2 3 3 7" xfId="9052"/>
    <cellStyle name="Normal 2 3 3 7 2" xfId="24326"/>
    <cellStyle name="Normal 2 3 3 7 3" xfId="36668"/>
    <cellStyle name="Normal 2 3 3 8" xfId="16166"/>
    <cellStyle name="Normal 2 3 3 9" xfId="16482"/>
    <cellStyle name="Normal 2 3 4" xfId="372"/>
    <cellStyle name="Normal 2 3 4 2" xfId="373"/>
    <cellStyle name="Normal 2 3 4 2 2" xfId="5473"/>
    <cellStyle name="Normal 2 3 4 2 2 2" xfId="20753"/>
    <cellStyle name="Normal 2 3 4 2 2 3" xfId="33101"/>
    <cellStyle name="Normal 2 3 4 2 3" xfId="6233"/>
    <cellStyle name="Normal 2 3 4 2 3 2" xfId="21511"/>
    <cellStyle name="Normal 2 3 4 2 3 3" xfId="33857"/>
    <cellStyle name="Normal 2 3 4 2 4" xfId="12331"/>
    <cellStyle name="Normal 2 3 4 2 4 2" xfId="27556"/>
    <cellStyle name="Normal 2 3 4 2 4 3" xfId="39840"/>
    <cellStyle name="Normal 2 3 4 2 5" xfId="16171"/>
    <cellStyle name="Normal 2 3 4 2 6" xfId="18094"/>
    <cellStyle name="Normal 2 3 4 3" xfId="374"/>
    <cellStyle name="Normal 2 3 4 3 2" xfId="5474"/>
    <cellStyle name="Normal 2 3 4 3 2 2" xfId="20754"/>
    <cellStyle name="Normal 2 3 4 3 2 3" xfId="33102"/>
    <cellStyle name="Normal 2 3 4 3 3" xfId="6209"/>
    <cellStyle name="Normal 2 3 4 3 3 2" xfId="21487"/>
    <cellStyle name="Normal 2 3 4 3 3 3" xfId="33833"/>
    <cellStyle name="Normal 2 3 4 3 4" xfId="9514"/>
    <cellStyle name="Normal 2 3 4 3 4 2" xfId="24781"/>
    <cellStyle name="Normal 2 3 4 3 4 3" xfId="37106"/>
    <cellStyle name="Normal 2 3 4 3 5" xfId="16172"/>
    <cellStyle name="Normal 2 3 4 3 6" xfId="18728"/>
    <cellStyle name="Normal 2 3 4 4" xfId="375"/>
    <cellStyle name="Normal 2 3 4 4 2" xfId="5475"/>
    <cellStyle name="Normal 2 3 4 4 2 2" xfId="20755"/>
    <cellStyle name="Normal 2 3 4 4 2 3" xfId="33103"/>
    <cellStyle name="Normal 2 3 4 4 3" xfId="6284"/>
    <cellStyle name="Normal 2 3 4 4 3 2" xfId="21562"/>
    <cellStyle name="Normal 2 3 4 4 3 3" xfId="33908"/>
    <cellStyle name="Normal 2 3 4 4 4" xfId="11454"/>
    <cellStyle name="Normal 2 3 4 4 4 2" xfId="26680"/>
    <cellStyle name="Normal 2 3 4 4 4 3" xfId="38966"/>
    <cellStyle name="Normal 2 3 4 4 5" xfId="16173"/>
    <cellStyle name="Normal 2 3 4 4 6" xfId="18615"/>
    <cellStyle name="Normal 2 3 4 5" xfId="5472"/>
    <cellStyle name="Normal 2 3 4 5 2" xfId="20752"/>
    <cellStyle name="Normal 2 3 4 5 3" xfId="33100"/>
    <cellStyle name="Normal 2 3 4 6" xfId="6625"/>
    <cellStyle name="Normal 2 3 4 6 2" xfId="21902"/>
    <cellStyle name="Normal 2 3 4 6 3" xfId="34247"/>
    <cellStyle name="Normal 2 3 4 7" xfId="9790"/>
    <cellStyle name="Normal 2 3 4 7 2" xfId="25045"/>
    <cellStyle name="Normal 2 3 4 7 3" xfId="37359"/>
    <cellStyle name="Normal 2 3 4 8" xfId="16170"/>
    <cellStyle name="Normal 2 3 4 9" xfId="18977"/>
    <cellStyle name="Normal 2 3 5" xfId="376"/>
    <cellStyle name="Normal 2 3 5 2" xfId="5476"/>
    <cellStyle name="Normal 2 3 5 2 2" xfId="20756"/>
    <cellStyle name="Normal 2 3 5 2 3" xfId="33104"/>
    <cellStyle name="Normal 2 3 5 3" xfId="6239"/>
    <cellStyle name="Normal 2 3 5 3 2" xfId="21517"/>
    <cellStyle name="Normal 2 3 5 3 3" xfId="33863"/>
    <cellStyle name="Normal 2 3 5 4" xfId="11293"/>
    <cellStyle name="Normal 2 3 5 4 2" xfId="26519"/>
    <cellStyle name="Normal 2 3 5 4 3" xfId="38806"/>
    <cellStyle name="Normal 2 3 5 5" xfId="16174"/>
    <cellStyle name="Normal 2 3 5 6" xfId="16876"/>
    <cellStyle name="Normal 2 3 6" xfId="377"/>
    <cellStyle name="Normal 2 3 6 2" xfId="5477"/>
    <cellStyle name="Normal 2 3 6 2 2" xfId="20757"/>
    <cellStyle name="Normal 2 3 6 2 3" xfId="33105"/>
    <cellStyle name="Normal 2 3 6 3" xfId="6195"/>
    <cellStyle name="Normal 2 3 6 3 2" xfId="21473"/>
    <cellStyle name="Normal 2 3 6 3 3" xfId="33819"/>
    <cellStyle name="Normal 2 3 6 4" xfId="11312"/>
    <cellStyle name="Normal 2 3 6 4 2" xfId="26538"/>
    <cellStyle name="Normal 2 3 6 4 3" xfId="38825"/>
    <cellStyle name="Normal 2 3 6 5" xfId="16175"/>
    <cellStyle name="Normal 2 3 6 6" xfId="16987"/>
    <cellStyle name="Normal 2 3 7" xfId="378"/>
    <cellStyle name="Normal 2 3 7 2" xfId="5478"/>
    <cellStyle name="Normal 2 3 7 2 2" xfId="20758"/>
    <cellStyle name="Normal 2 3 7 2 3" xfId="33106"/>
    <cellStyle name="Normal 2 3 7 3" xfId="5999"/>
    <cellStyle name="Normal 2 3 7 3 2" xfId="21279"/>
    <cellStyle name="Normal 2 3 7 3 3" xfId="33627"/>
    <cellStyle name="Normal 2 3 7 4" xfId="10370"/>
    <cellStyle name="Normal 2 3 7 4 2" xfId="25600"/>
    <cellStyle name="Normal 2 3 7 4 3" xfId="37893"/>
    <cellStyle name="Normal 2 3 7 5" xfId="16176"/>
    <cellStyle name="Normal 2 3 7 6" xfId="16673"/>
    <cellStyle name="Normal 2 3 8" xfId="379"/>
    <cellStyle name="Normal 2 3 8 2" xfId="5479"/>
    <cellStyle name="Normal 2 3 8 2 2" xfId="20759"/>
    <cellStyle name="Normal 2 3 8 2 3" xfId="33107"/>
    <cellStyle name="Normal 2 3 8 3" xfId="6139"/>
    <cellStyle name="Normal 2 3 8 3 2" xfId="21417"/>
    <cellStyle name="Normal 2 3 8 3 3" xfId="33764"/>
    <cellStyle name="Normal 2 3 8 4" xfId="10326"/>
    <cellStyle name="Normal 2 3 8 4 2" xfId="25556"/>
    <cellStyle name="Normal 2 3 8 4 3" xfId="37849"/>
    <cellStyle name="Normal 2 3 8 5" xfId="16177"/>
    <cellStyle name="Normal 2 3 8 6" xfId="16819"/>
    <cellStyle name="Normal 2 3 9" xfId="380"/>
    <cellStyle name="Normal 2 3 9 2" xfId="5480"/>
    <cellStyle name="Normal 2 3 9 2 2" xfId="20760"/>
    <cellStyle name="Normal 2 3 9 2 3" xfId="33108"/>
    <cellStyle name="Normal 2 3 9 3" xfId="7181"/>
    <cellStyle name="Normal 2 3 9 3 2" xfId="22458"/>
    <cellStyle name="Normal 2 3 9 3 3" xfId="34802"/>
    <cellStyle name="Normal 2 3 9 4" xfId="10408"/>
    <cellStyle name="Normal 2 3 9 4 2" xfId="25638"/>
    <cellStyle name="Normal 2 3 9 4 3" xfId="37931"/>
    <cellStyle name="Normal 2 3 9 5" xfId="16178"/>
    <cellStyle name="Normal 2 3 9 6" xfId="16746"/>
    <cellStyle name="Normal 2 30" xfId="381"/>
    <cellStyle name="Normal 2 30 10" xfId="1140"/>
    <cellStyle name="Normal 2 30 11" xfId="1564"/>
    <cellStyle name="Normal 2 30 11 10" xfId="15995"/>
    <cellStyle name="Normal 2 30 11 2" xfId="2498"/>
    <cellStyle name="Normal 2 30 11 2 2" xfId="6457"/>
    <cellStyle name="Normal 2 30 11 2 2 2" xfId="7152"/>
    <cellStyle name="Normal 2 30 11 2 2 2 2" xfId="21734"/>
    <cellStyle name="Normal 2 30 11 2 2 2 2 2" xfId="22429"/>
    <cellStyle name="Normal 2 30 11 2 2 2 3" xfId="34773"/>
    <cellStyle name="Normal 2 30 11 2 2 3" xfId="34079"/>
    <cellStyle name="Normal 2 30 11 2 3" xfId="10312"/>
    <cellStyle name="Normal 2 30 11 2 3 2" xfId="25543"/>
    <cellStyle name="Normal 2 30 11 2 3 3" xfId="37836"/>
    <cellStyle name="Normal 2 30 11 2 4" xfId="13108"/>
    <cellStyle name="Normal 2 30 11 2 4 2" xfId="28297"/>
    <cellStyle name="Normal 2 30 11 2 4 3" xfId="40534"/>
    <cellStyle name="Normal 2 30 11 2 5" xfId="17975"/>
    <cellStyle name="Normal 2 30 11 2 6" xfId="30555"/>
    <cellStyle name="Normal 2 30 11 3" xfId="4697"/>
    <cellStyle name="Normal 2 30 11 3 2" xfId="20057"/>
    <cellStyle name="Normal 2 30 11 3 3" xfId="32532"/>
    <cellStyle name="Normal 2 30 11 4" xfId="4914"/>
    <cellStyle name="Normal 2 30 11 4 2" xfId="20235"/>
    <cellStyle name="Normal 2 30 11 4 3" xfId="32632"/>
    <cellStyle name="Normal 2 30 11 5" xfId="1860"/>
    <cellStyle name="Normal 2 30 11 5 2" xfId="17400"/>
    <cellStyle name="Normal 2 30 11 5 3" xfId="30323"/>
    <cellStyle name="Normal 2 30 11 6" xfId="1882"/>
    <cellStyle name="Normal 2 30 11 6 2" xfId="17422"/>
    <cellStyle name="Normal 2 30 11 6 3" xfId="30669"/>
    <cellStyle name="Normal 2 30 11 7" xfId="5154"/>
    <cellStyle name="Normal 2 30 11 7 2" xfId="9502"/>
    <cellStyle name="Normal 2 30 11 7 2 2" xfId="20435"/>
    <cellStyle name="Normal 2 30 11 7 2 2 2" xfId="24769"/>
    <cellStyle name="Normal 2 30 11 7 2 3" xfId="37095"/>
    <cellStyle name="Normal 2 30 11 7 3" xfId="32790"/>
    <cellStyle name="Normal 2 30 11 8" xfId="12461"/>
    <cellStyle name="Normal 2 30 11 9" xfId="17120"/>
    <cellStyle name="Normal 2 30 11 9 2" xfId="42761"/>
    <cellStyle name="Normal 2 30 12" xfId="2550"/>
    <cellStyle name="Normal 2 30 12 2" xfId="7203"/>
    <cellStyle name="Normal 2 30 12 2 2" xfId="22480"/>
    <cellStyle name="Normal 2 30 12 2 3" xfId="34824"/>
    <cellStyle name="Normal 2 30 12 3" xfId="10362"/>
    <cellStyle name="Normal 2 30 12 3 2" xfId="25592"/>
    <cellStyle name="Normal 2 30 12 3 3" xfId="37885"/>
    <cellStyle name="Normal 2 30 12 4" xfId="13150"/>
    <cellStyle name="Normal 2 30 12 4 2" xfId="28339"/>
    <cellStyle name="Normal 2 30 12 4 3" xfId="40576"/>
    <cellStyle name="Normal 2 30 12 5" xfId="18023"/>
    <cellStyle name="Normal 2 30 12 6" xfId="20111"/>
    <cellStyle name="Normal 2 30 13" xfId="2534"/>
    <cellStyle name="Normal 2 30 13 2" xfId="7187"/>
    <cellStyle name="Normal 2 30 13 2 2" xfId="22464"/>
    <cellStyle name="Normal 2 30 13 2 3" xfId="34808"/>
    <cellStyle name="Normal 2 30 13 3" xfId="10346"/>
    <cellStyle name="Normal 2 30 13 3 2" xfId="25576"/>
    <cellStyle name="Normal 2 30 13 3 3" xfId="37869"/>
    <cellStyle name="Normal 2 30 13 4" xfId="13134"/>
    <cellStyle name="Normal 2 30 13 4 2" xfId="28323"/>
    <cellStyle name="Normal 2 30 13 4 3" xfId="40560"/>
    <cellStyle name="Normal 2 30 13 5" xfId="18007"/>
    <cellStyle name="Normal 2 30 13 6" xfId="30554"/>
    <cellStyle name="Normal 2 30 14" xfId="1719"/>
    <cellStyle name="Normal 2 30 14 2" xfId="6565"/>
    <cellStyle name="Normal 2 30 14 2 2" xfId="21842"/>
    <cellStyle name="Normal 2 30 14 2 3" xfId="34187"/>
    <cellStyle name="Normal 2 30 14 3" xfId="9638"/>
    <cellStyle name="Normal 2 30 14 3 2" xfId="24901"/>
    <cellStyle name="Normal 2 30 14 3 3" xfId="37221"/>
    <cellStyle name="Normal 2 30 14 4" xfId="9890"/>
    <cellStyle name="Normal 2 30 14 4 2" xfId="25135"/>
    <cellStyle name="Normal 2 30 14 4 3" xfId="37443"/>
    <cellStyle name="Normal 2 30 14 5" xfId="17263"/>
    <cellStyle name="Normal 2 30 14 6" xfId="30250"/>
    <cellStyle name="Normal 2 30 15" xfId="3746"/>
    <cellStyle name="Normal 2 30 15 2" xfId="8372"/>
    <cellStyle name="Normal 2 30 15 2 2" xfId="23646"/>
    <cellStyle name="Normal 2 30 15 2 3" xfId="35989"/>
    <cellStyle name="Normal 2 30 15 3" xfId="11516"/>
    <cellStyle name="Normal 2 30 15 3 2" xfId="26741"/>
    <cellStyle name="Normal 2 30 15 3 3" xfId="39027"/>
    <cellStyle name="Normal 2 30 15 4" xfId="14227"/>
    <cellStyle name="Normal 2 30 15 4 2" xfId="29414"/>
    <cellStyle name="Normal 2 30 15 4 3" xfId="41645"/>
    <cellStyle name="Normal 2 30 15 5" xfId="19176"/>
    <cellStyle name="Normal 2 30 15 6" xfId="31750"/>
    <cellStyle name="Normal 2 30 16" xfId="3983"/>
    <cellStyle name="Normal 2 30 16 2" xfId="8600"/>
    <cellStyle name="Normal 2 30 16 2 2" xfId="23874"/>
    <cellStyle name="Normal 2 30 16 2 3" xfId="36217"/>
    <cellStyle name="Normal 2 30 16 3" xfId="11744"/>
    <cellStyle name="Normal 2 30 16 3 2" xfId="26969"/>
    <cellStyle name="Normal 2 30 16 3 3" xfId="39255"/>
    <cellStyle name="Normal 2 30 16 4" xfId="14437"/>
    <cellStyle name="Normal 2 30 16 4 2" xfId="29624"/>
    <cellStyle name="Normal 2 30 16 4 3" xfId="41855"/>
    <cellStyle name="Normal 2 30 16 5" xfId="19402"/>
    <cellStyle name="Normal 2 30 16 6" xfId="31960"/>
    <cellStyle name="Normal 2 30 17" xfId="4197"/>
    <cellStyle name="Normal 2 30 17 2" xfId="8808"/>
    <cellStyle name="Normal 2 30 17 2 2" xfId="24082"/>
    <cellStyle name="Normal 2 30 17 2 3" xfId="36425"/>
    <cellStyle name="Normal 2 30 17 3" xfId="11948"/>
    <cellStyle name="Normal 2 30 17 3 2" xfId="27173"/>
    <cellStyle name="Normal 2 30 17 3 3" xfId="39458"/>
    <cellStyle name="Normal 2 30 17 4" xfId="14628"/>
    <cellStyle name="Normal 2 30 17 4 2" xfId="29815"/>
    <cellStyle name="Normal 2 30 17 4 3" xfId="42045"/>
    <cellStyle name="Normal 2 30 17 5" xfId="19604"/>
    <cellStyle name="Normal 2 30 17 6" xfId="32150"/>
    <cellStyle name="Normal 2 30 18" xfId="4383"/>
    <cellStyle name="Normal 2 30 18 2" xfId="8990"/>
    <cellStyle name="Normal 2 30 18 2 2" xfId="24264"/>
    <cellStyle name="Normal 2 30 18 2 3" xfId="36606"/>
    <cellStyle name="Normal 2 30 18 3" xfId="12124"/>
    <cellStyle name="Normal 2 30 18 3 2" xfId="27349"/>
    <cellStyle name="Normal 2 30 18 3 3" xfId="39633"/>
    <cellStyle name="Normal 2 30 18 4" xfId="14793"/>
    <cellStyle name="Normal 2 30 18 4 2" xfId="29980"/>
    <cellStyle name="Normal 2 30 18 4 3" xfId="42210"/>
    <cellStyle name="Normal 2 30 18 5" xfId="19780"/>
    <cellStyle name="Normal 2 30 18 6" xfId="32314"/>
    <cellStyle name="Normal 2 30 19" xfId="2347"/>
    <cellStyle name="Normal 2 30 19 2" xfId="5481"/>
    <cellStyle name="Normal 2 30 19 2 2" xfId="7012"/>
    <cellStyle name="Normal 2 30 19 2 2 2" xfId="20761"/>
    <cellStyle name="Normal 2 30 19 2 2 2 2" xfId="22289"/>
    <cellStyle name="Normal 2 30 19 2 2 3" xfId="34633"/>
    <cellStyle name="Normal 2 30 19 2 3" xfId="33109"/>
    <cellStyle name="Normal 2 30 19 3" xfId="10169"/>
    <cellStyle name="Normal 2 30 19 4" xfId="12985"/>
    <cellStyle name="Normal 2 30 19 5" xfId="17838"/>
    <cellStyle name="Normal 2 30 19 5 2" xfId="42762"/>
    <cellStyle name="Normal 2 30 19 6" xfId="16326"/>
    <cellStyle name="Normal 2 30 2" xfId="669"/>
    <cellStyle name="Normal 2 30 2 10" xfId="2521"/>
    <cellStyle name="Normal 2 30 2 11" xfId="1622"/>
    <cellStyle name="Normal 2 30 2 11 2" xfId="5745"/>
    <cellStyle name="Normal 2 30 2 11 2 2" xfId="6475"/>
    <cellStyle name="Normal 2 30 2 11 2 2 2" xfId="21025"/>
    <cellStyle name="Normal 2 30 2 11 2 2 2 2" xfId="21752"/>
    <cellStyle name="Normal 2 30 2 11 2 2 3" xfId="34097"/>
    <cellStyle name="Normal 2 30 2 11 2 3" xfId="33373"/>
    <cellStyle name="Normal 2 30 2 11 3" xfId="9544"/>
    <cellStyle name="Normal 2 30 2 11 3 2" xfId="24809"/>
    <cellStyle name="Normal 2 30 2 11 3 3" xfId="37133"/>
    <cellStyle name="Normal 2 30 2 11 4" xfId="9355"/>
    <cellStyle name="Normal 2 30 2 11 4 2" xfId="24625"/>
    <cellStyle name="Normal 2 30 2 11 4 3" xfId="36961"/>
    <cellStyle name="Normal 2 30 2 11 5" xfId="17166"/>
    <cellStyle name="Normal 2 30 2 11 6" xfId="15889"/>
    <cellStyle name="Normal 2 30 2 12" xfId="4867"/>
    <cellStyle name="Normal 2 30 2 12 2" xfId="20196"/>
    <cellStyle name="Normal 2 30 2 12 3" xfId="32609"/>
    <cellStyle name="Normal 2 30 2 13" xfId="4763"/>
    <cellStyle name="Normal 2 30 2 13 2" xfId="20115"/>
    <cellStyle name="Normal 2 30 2 13 3" xfId="32568"/>
    <cellStyle name="Normal 2 30 2 14" xfId="4817"/>
    <cellStyle name="Normal 2 30 2 14 2" xfId="20157"/>
    <cellStyle name="Normal 2 30 2 14 3" xfId="32588"/>
    <cellStyle name="Normal 2 30 2 15" xfId="5090"/>
    <cellStyle name="Normal 2 30 2 15 2" xfId="6236"/>
    <cellStyle name="Normal 2 30 2 15 2 2" xfId="20371"/>
    <cellStyle name="Normal 2 30 2 15 2 2 2" xfId="21514"/>
    <cellStyle name="Normal 2 30 2 15 2 3" xfId="33860"/>
    <cellStyle name="Normal 2 30 2 15 3" xfId="32726"/>
    <cellStyle name="Normal 2 30 2 16" xfId="12363"/>
    <cellStyle name="Normal 2 30 2 17" xfId="16433"/>
    <cellStyle name="Normal 2 30 2 17 2" xfId="42763"/>
    <cellStyle name="Normal 2 30 2 18" xfId="30191"/>
    <cellStyle name="Normal 2 30 2 2" xfId="1867"/>
    <cellStyle name="Normal 2 30 2 2 10" xfId="17082"/>
    <cellStyle name="Normal 2 30 2 2 2" xfId="1998"/>
    <cellStyle name="Normal 2 30 2 2 2 2" xfId="6693"/>
    <cellStyle name="Normal 2 30 2 2 2 2 2" xfId="6784"/>
    <cellStyle name="Normal 2 30 2 2 2 2 2 2" xfId="21970"/>
    <cellStyle name="Normal 2 30 2 2 2 2 2 2 2" xfId="22061"/>
    <cellStyle name="Normal 2 30 2 2 2 2 2 3" xfId="34406"/>
    <cellStyle name="Normal 2 30 2 2 2 2 3" xfId="34315"/>
    <cellStyle name="Normal 2 30 2 2 2 3" xfId="9882"/>
    <cellStyle name="Normal 2 30 2 2 2 4" xfId="12755"/>
    <cellStyle name="Normal 2 30 2 2 2 5" xfId="17528"/>
    <cellStyle name="Normal 2 30 2 2 2 5 2" xfId="42764"/>
    <cellStyle name="Normal 2 30 2 2 2 6" xfId="30484"/>
    <cellStyle name="Normal 2 30 2 2 3" xfId="2328"/>
    <cellStyle name="Normal 2 30 2 2 4" xfId="4693"/>
    <cellStyle name="Normal 2 30 2 2 5" xfId="1892"/>
    <cellStyle name="Normal 2 30 2 2 6" xfId="4938"/>
    <cellStyle name="Normal 2 30 2 2 7" xfId="5129"/>
    <cellStyle name="Normal 2 30 2 2 7 2" xfId="9773"/>
    <cellStyle name="Normal 2 30 2 2 7 2 2" xfId="20410"/>
    <cellStyle name="Normal 2 30 2 2 7 2 2 2" xfId="25028"/>
    <cellStyle name="Normal 2 30 2 2 7 2 3" xfId="37344"/>
    <cellStyle name="Normal 2 30 2 2 7 3" xfId="32765"/>
    <cellStyle name="Normal 2 30 2 2 8" xfId="12665"/>
    <cellStyle name="Normal 2 30 2 2 8 2" xfId="27872"/>
    <cellStyle name="Normal 2 30 2 2 8 3" xfId="40140"/>
    <cellStyle name="Normal 2 30 2 2 9" xfId="17407"/>
    <cellStyle name="Normal 2 30 2 3" xfId="2764"/>
    <cellStyle name="Normal 2 30 2 4" xfId="2374"/>
    <cellStyle name="Normal 2 30 2 5" xfId="3659"/>
    <cellStyle name="Normal 2 30 2 6" xfId="2489"/>
    <cellStyle name="Normal 2 30 2 7" xfId="2797"/>
    <cellStyle name="Normal 2 30 2 8" xfId="3410"/>
    <cellStyle name="Normal 2 30 2 9" xfId="2591"/>
    <cellStyle name="Normal 2 30 20" xfId="1897"/>
    <cellStyle name="Normal 2 30 21" xfId="4609"/>
    <cellStyle name="Normal 2 30 22" xfId="4903"/>
    <cellStyle name="Normal 2 30 23" xfId="5058"/>
    <cellStyle name="Normal 2 30 23 2" xfId="7236"/>
    <cellStyle name="Normal 2 30 23 2 2" xfId="20339"/>
    <cellStyle name="Normal 2 30 23 2 2 2" xfId="22513"/>
    <cellStyle name="Normal 2 30 23 2 3" xfId="34857"/>
    <cellStyle name="Normal 2 30 23 3" xfId="32694"/>
    <cellStyle name="Normal 2 30 24" xfId="12432"/>
    <cellStyle name="Normal 2 30 24 2" xfId="27655"/>
    <cellStyle name="Normal 2 30 24 3" xfId="39936"/>
    <cellStyle name="Normal 2 30 25" xfId="16179"/>
    <cellStyle name="Normal 2 30 25 2" xfId="42765"/>
    <cellStyle name="Normal 2 30 26" xfId="16648"/>
    <cellStyle name="Normal 2 30 3" xfId="1019"/>
    <cellStyle name="Normal 2 30 4" xfId="919"/>
    <cellStyle name="Normal 2 30 5" xfId="1098"/>
    <cellStyle name="Normal 2 30 6" xfId="1032"/>
    <cellStyle name="Normal 2 30 7" xfId="1149"/>
    <cellStyle name="Normal 2 30 8" xfId="905"/>
    <cellStyle name="Normal 2 30 9" xfId="1376"/>
    <cellStyle name="Normal 2 31" xfId="382"/>
    <cellStyle name="Normal 2 31 10" xfId="1273"/>
    <cellStyle name="Normal 2 31 11" xfId="1615"/>
    <cellStyle name="Normal 2 31 11 10" xfId="30224"/>
    <cellStyle name="Normal 2 31 11 2" xfId="2499"/>
    <cellStyle name="Normal 2 31 11 2 2" xfId="6471"/>
    <cellStyle name="Normal 2 31 11 2 2 2" xfId="7153"/>
    <cellStyle name="Normal 2 31 11 2 2 2 2" xfId="21748"/>
    <cellStyle name="Normal 2 31 11 2 2 2 2 2" xfId="22430"/>
    <cellStyle name="Normal 2 31 11 2 2 2 3" xfId="34774"/>
    <cellStyle name="Normal 2 31 11 2 2 3" xfId="34093"/>
    <cellStyle name="Normal 2 31 11 2 3" xfId="10313"/>
    <cellStyle name="Normal 2 31 11 2 3 2" xfId="25544"/>
    <cellStyle name="Normal 2 31 11 2 3 3" xfId="37837"/>
    <cellStyle name="Normal 2 31 11 2 4" xfId="13109"/>
    <cellStyle name="Normal 2 31 11 2 4 2" xfId="28298"/>
    <cellStyle name="Normal 2 31 11 2 4 3" xfId="40535"/>
    <cellStyle name="Normal 2 31 11 2 5" xfId="17976"/>
    <cellStyle name="Normal 2 31 11 2 6" xfId="30528"/>
    <cellStyle name="Normal 2 31 11 3" xfId="4698"/>
    <cellStyle name="Normal 2 31 11 3 2" xfId="20058"/>
    <cellStyle name="Normal 2 31 11 3 3" xfId="32533"/>
    <cellStyle name="Normal 2 31 11 4" xfId="4886"/>
    <cellStyle name="Normal 2 31 11 4 2" xfId="20210"/>
    <cellStyle name="Normal 2 31 11 4 3" xfId="32622"/>
    <cellStyle name="Normal 2 31 11 5" xfId="2311"/>
    <cellStyle name="Normal 2 31 11 5 2" xfId="17810"/>
    <cellStyle name="Normal 2 31 11 5 3" xfId="16327"/>
    <cellStyle name="Normal 2 31 11 6" xfId="4752"/>
    <cellStyle name="Normal 2 31 11 6 2" xfId="20104"/>
    <cellStyle name="Normal 2 31 11 6 3" xfId="32563"/>
    <cellStyle name="Normal 2 31 11 7" xfId="5155"/>
    <cellStyle name="Normal 2 31 11 7 2" xfId="9539"/>
    <cellStyle name="Normal 2 31 11 7 2 2" xfId="20436"/>
    <cellStyle name="Normal 2 31 11 7 2 2 2" xfId="24805"/>
    <cellStyle name="Normal 2 31 11 7 2 3" xfId="37130"/>
    <cellStyle name="Normal 2 31 11 7 3" xfId="32791"/>
    <cellStyle name="Normal 2 31 11 8" xfId="12518"/>
    <cellStyle name="Normal 2 31 11 9" xfId="17159"/>
    <cellStyle name="Normal 2 31 11 9 2" xfId="42766"/>
    <cellStyle name="Normal 2 31 12" xfId="2549"/>
    <cellStyle name="Normal 2 31 12 2" xfId="7202"/>
    <cellStyle name="Normal 2 31 12 2 2" xfId="22479"/>
    <cellStyle name="Normal 2 31 12 2 3" xfId="34823"/>
    <cellStyle name="Normal 2 31 12 3" xfId="10361"/>
    <cellStyle name="Normal 2 31 12 3 2" xfId="25591"/>
    <cellStyle name="Normal 2 31 12 3 3" xfId="37884"/>
    <cellStyle name="Normal 2 31 12 4" xfId="13149"/>
    <cellStyle name="Normal 2 31 12 4 2" xfId="28338"/>
    <cellStyle name="Normal 2 31 12 4 3" xfId="40575"/>
    <cellStyle name="Normal 2 31 12 5" xfId="18022"/>
    <cellStyle name="Normal 2 31 12 6" xfId="20291"/>
    <cellStyle name="Normal 2 31 13" xfId="2535"/>
    <cellStyle name="Normal 2 31 13 2" xfId="7188"/>
    <cellStyle name="Normal 2 31 13 2 2" xfId="22465"/>
    <cellStyle name="Normal 2 31 13 2 3" xfId="34809"/>
    <cellStyle name="Normal 2 31 13 3" xfId="10347"/>
    <cellStyle name="Normal 2 31 13 3 2" xfId="25577"/>
    <cellStyle name="Normal 2 31 13 3 3" xfId="37870"/>
    <cellStyle name="Normal 2 31 13 4" xfId="13135"/>
    <cellStyle name="Normal 2 31 13 4 2" xfId="28324"/>
    <cellStyle name="Normal 2 31 13 4 3" xfId="40561"/>
    <cellStyle name="Normal 2 31 13 5" xfId="18008"/>
    <cellStyle name="Normal 2 31 13 6" xfId="30527"/>
    <cellStyle name="Normal 2 31 14" xfId="3163"/>
    <cellStyle name="Normal 2 31 14 2" xfId="7804"/>
    <cellStyle name="Normal 2 31 14 2 2" xfId="23080"/>
    <cellStyle name="Normal 2 31 14 2 3" xfId="35423"/>
    <cellStyle name="Normal 2 31 14 3" xfId="10954"/>
    <cellStyle name="Normal 2 31 14 3 2" xfId="26181"/>
    <cellStyle name="Normal 2 31 14 3 3" xfId="38469"/>
    <cellStyle name="Normal 2 31 14 4" xfId="13697"/>
    <cellStyle name="Normal 2 31 14 4 2" xfId="28884"/>
    <cellStyle name="Normal 2 31 14 4 3" xfId="41117"/>
    <cellStyle name="Normal 2 31 14 5" xfId="18607"/>
    <cellStyle name="Normal 2 31 14 6" xfId="31221"/>
    <cellStyle name="Normal 2 31 15" xfId="3791"/>
    <cellStyle name="Normal 2 31 15 2" xfId="8417"/>
    <cellStyle name="Normal 2 31 15 2 2" xfId="23691"/>
    <cellStyle name="Normal 2 31 15 2 3" xfId="36034"/>
    <cellStyle name="Normal 2 31 15 3" xfId="11559"/>
    <cellStyle name="Normal 2 31 15 3 2" xfId="26784"/>
    <cellStyle name="Normal 2 31 15 3 3" xfId="39070"/>
    <cellStyle name="Normal 2 31 15 4" xfId="14269"/>
    <cellStyle name="Normal 2 31 15 4 2" xfId="29456"/>
    <cellStyle name="Normal 2 31 15 4 3" xfId="41687"/>
    <cellStyle name="Normal 2 31 15 5" xfId="19220"/>
    <cellStyle name="Normal 2 31 15 6" xfId="31792"/>
    <cellStyle name="Normal 2 31 16" xfId="4025"/>
    <cellStyle name="Normal 2 31 16 2" xfId="8642"/>
    <cellStyle name="Normal 2 31 16 2 2" xfId="23916"/>
    <cellStyle name="Normal 2 31 16 2 3" xfId="36259"/>
    <cellStyle name="Normal 2 31 16 3" xfId="11783"/>
    <cellStyle name="Normal 2 31 16 3 2" xfId="27008"/>
    <cellStyle name="Normal 2 31 16 3 3" xfId="39294"/>
    <cellStyle name="Normal 2 31 16 4" xfId="14476"/>
    <cellStyle name="Normal 2 31 16 4 2" xfId="29663"/>
    <cellStyle name="Normal 2 31 16 4 3" xfId="41894"/>
    <cellStyle name="Normal 2 31 16 5" xfId="19442"/>
    <cellStyle name="Normal 2 31 16 6" xfId="31999"/>
    <cellStyle name="Normal 2 31 17" xfId="4232"/>
    <cellStyle name="Normal 2 31 17 2" xfId="8843"/>
    <cellStyle name="Normal 2 31 17 2 2" xfId="24117"/>
    <cellStyle name="Normal 2 31 17 2 3" xfId="36460"/>
    <cellStyle name="Normal 2 31 17 3" xfId="11981"/>
    <cellStyle name="Normal 2 31 17 3 2" xfId="27206"/>
    <cellStyle name="Normal 2 31 17 3 3" xfId="39491"/>
    <cellStyle name="Normal 2 31 17 4" xfId="14660"/>
    <cellStyle name="Normal 2 31 17 4 2" xfId="29847"/>
    <cellStyle name="Normal 2 31 17 4 3" xfId="42077"/>
    <cellStyle name="Normal 2 31 17 5" xfId="19638"/>
    <cellStyle name="Normal 2 31 17 6" xfId="32182"/>
    <cellStyle name="Normal 2 31 18" xfId="4410"/>
    <cellStyle name="Normal 2 31 18 2" xfId="9017"/>
    <cellStyle name="Normal 2 31 18 2 2" xfId="24291"/>
    <cellStyle name="Normal 2 31 18 2 3" xfId="36633"/>
    <cellStyle name="Normal 2 31 18 3" xfId="12149"/>
    <cellStyle name="Normal 2 31 18 3 2" xfId="27374"/>
    <cellStyle name="Normal 2 31 18 3 3" xfId="39658"/>
    <cellStyle name="Normal 2 31 18 4" xfId="14818"/>
    <cellStyle name="Normal 2 31 18 4 2" xfId="30005"/>
    <cellStyle name="Normal 2 31 18 4 3" xfId="42235"/>
    <cellStyle name="Normal 2 31 18 5" xfId="19807"/>
    <cellStyle name="Normal 2 31 18 6" xfId="32339"/>
    <cellStyle name="Normal 2 31 19" xfId="1556"/>
    <cellStyle name="Normal 2 31 19 2" xfId="5482"/>
    <cellStyle name="Normal 2 31 19 2 2" xfId="6452"/>
    <cellStyle name="Normal 2 31 19 2 2 2" xfId="20762"/>
    <cellStyle name="Normal 2 31 19 2 2 2 2" xfId="21729"/>
    <cellStyle name="Normal 2 31 19 2 2 3" xfId="34074"/>
    <cellStyle name="Normal 2 31 19 2 3" xfId="33110"/>
    <cellStyle name="Normal 2 31 19 3" xfId="9494"/>
    <cellStyle name="Normal 2 31 19 4" xfId="9301"/>
    <cellStyle name="Normal 2 31 19 5" xfId="17113"/>
    <cellStyle name="Normal 2 31 19 5 2" xfId="42767"/>
    <cellStyle name="Normal 2 31 19 6" xfId="30702"/>
    <cellStyle name="Normal 2 31 2" xfId="786"/>
    <cellStyle name="Normal 2 31 2 10" xfId="4214"/>
    <cellStyle name="Normal 2 31 2 11" xfId="1610"/>
    <cellStyle name="Normal 2 31 2 11 2" xfId="5855"/>
    <cellStyle name="Normal 2 31 2 11 2 2" xfId="6470"/>
    <cellStyle name="Normal 2 31 2 11 2 2 2" xfId="21135"/>
    <cellStyle name="Normal 2 31 2 11 2 2 2 2" xfId="21747"/>
    <cellStyle name="Normal 2 31 2 11 2 2 3" xfId="34092"/>
    <cellStyle name="Normal 2 31 2 11 2 3" xfId="33483"/>
    <cellStyle name="Normal 2 31 2 11 3" xfId="9536"/>
    <cellStyle name="Normal 2 31 2 11 3 2" xfId="24802"/>
    <cellStyle name="Normal 2 31 2 11 3 3" xfId="37127"/>
    <cellStyle name="Normal 2 31 2 11 4" xfId="9132"/>
    <cellStyle name="Normal 2 31 2 11 4 2" xfId="24406"/>
    <cellStyle name="Normal 2 31 2 11 4 3" xfId="36748"/>
    <cellStyle name="Normal 2 31 2 11 5" xfId="17155"/>
    <cellStyle name="Normal 2 31 2 11 6" xfId="30258"/>
    <cellStyle name="Normal 2 31 2 12" xfId="4686"/>
    <cellStyle name="Normal 2 31 2 12 2" xfId="20048"/>
    <cellStyle name="Normal 2 31 2 12 3" xfId="32526"/>
    <cellStyle name="Normal 2 31 2 13" xfId="4691"/>
    <cellStyle name="Normal 2 31 2 13 2" xfId="20053"/>
    <cellStyle name="Normal 2 31 2 13 3" xfId="32529"/>
    <cellStyle name="Normal 2 31 2 14" xfId="4664"/>
    <cellStyle name="Normal 2 31 2 14 2" xfId="20032"/>
    <cellStyle name="Normal 2 31 2 14 3" xfId="32523"/>
    <cellStyle name="Normal 2 31 2 15" xfId="5091"/>
    <cellStyle name="Normal 2 31 2 15 2" xfId="6076"/>
    <cellStyle name="Normal 2 31 2 15 2 2" xfId="20372"/>
    <cellStyle name="Normal 2 31 2 15 2 2 2" xfId="21355"/>
    <cellStyle name="Normal 2 31 2 15 2 3" xfId="33703"/>
    <cellStyle name="Normal 2 31 2 15 3" xfId="32727"/>
    <cellStyle name="Normal 2 31 2 16" xfId="9353"/>
    <cellStyle name="Normal 2 31 2 17" xfId="16536"/>
    <cellStyle name="Normal 2 31 2 17 2" xfId="42768"/>
    <cellStyle name="Normal 2 31 2 18" xfId="19941"/>
    <cellStyle name="Normal 2 31 2 2" xfId="1868"/>
    <cellStyle name="Normal 2 31 2 2 10" xfId="20013"/>
    <cellStyle name="Normal 2 31 2 2 2" xfId="2092"/>
    <cellStyle name="Normal 2 31 2 2 2 2" xfId="6694"/>
    <cellStyle name="Normal 2 31 2 2 2 2 2" xfId="6872"/>
    <cellStyle name="Normal 2 31 2 2 2 2 2 2" xfId="21971"/>
    <cellStyle name="Normal 2 31 2 2 2 2 2 2 2" xfId="22149"/>
    <cellStyle name="Normal 2 31 2 2 2 2 2 3" xfId="34493"/>
    <cellStyle name="Normal 2 31 2 2 2 2 3" xfId="34316"/>
    <cellStyle name="Normal 2 31 2 2 2 3" xfId="9973"/>
    <cellStyle name="Normal 2 31 2 2 2 4" xfId="12843"/>
    <cellStyle name="Normal 2 31 2 2 2 5" xfId="17619"/>
    <cellStyle name="Normal 2 31 2 2 2 5 2" xfId="42769"/>
    <cellStyle name="Normal 2 31 2 2 2 6" xfId="16718"/>
    <cellStyle name="Normal 2 31 2 2 3" xfId="1940"/>
    <cellStyle name="Normal 2 31 2 2 4" xfId="4888"/>
    <cellStyle name="Normal 2 31 2 2 5" xfId="4934"/>
    <cellStyle name="Normal 2 31 2 2 6" xfId="4784"/>
    <cellStyle name="Normal 2 31 2 2 7" xfId="5139"/>
    <cellStyle name="Normal 2 31 2 2 7 2" xfId="9774"/>
    <cellStyle name="Normal 2 31 2 2 7 2 2" xfId="20420"/>
    <cellStyle name="Normal 2 31 2 2 7 2 2 2" xfId="25029"/>
    <cellStyle name="Normal 2 31 2 2 7 2 3" xfId="37345"/>
    <cellStyle name="Normal 2 31 2 2 7 3" xfId="32775"/>
    <cellStyle name="Normal 2 31 2 2 8" xfId="12666"/>
    <cellStyle name="Normal 2 31 2 2 8 2" xfId="27873"/>
    <cellStyle name="Normal 2 31 2 2 8 3" xfId="40141"/>
    <cellStyle name="Normal 2 31 2 2 9" xfId="17408"/>
    <cellStyle name="Normal 2 31 2 3" xfId="2878"/>
    <cellStyle name="Normal 2 31 2 4" xfId="3155"/>
    <cellStyle name="Normal 2 31 2 5" xfId="3086"/>
    <cellStyle name="Normal 2 31 2 6" xfId="3042"/>
    <cellStyle name="Normal 2 31 2 7" xfId="3710"/>
    <cellStyle name="Normal 2 31 2 8" xfId="3769"/>
    <cellStyle name="Normal 2 31 2 9" xfId="4003"/>
    <cellStyle name="Normal 2 31 20" xfId="4885"/>
    <cellStyle name="Normal 2 31 21" xfId="4607"/>
    <cellStyle name="Normal 2 31 22" xfId="2266"/>
    <cellStyle name="Normal 2 31 23" xfId="5066"/>
    <cellStyle name="Normal 2 31 23 2" xfId="7740"/>
    <cellStyle name="Normal 2 31 23 2 2" xfId="20347"/>
    <cellStyle name="Normal 2 31 23 2 2 2" xfId="23017"/>
    <cellStyle name="Normal 2 31 23 2 3" xfId="35360"/>
    <cellStyle name="Normal 2 31 23 3" xfId="32702"/>
    <cellStyle name="Normal 2 31 24" xfId="12468"/>
    <cellStyle name="Normal 2 31 24 2" xfId="27689"/>
    <cellStyle name="Normal 2 31 24 3" xfId="39970"/>
    <cellStyle name="Normal 2 31 25" xfId="16180"/>
    <cellStyle name="Normal 2 31 25 2" xfId="42770"/>
    <cellStyle name="Normal 2 31 26" xfId="16706"/>
    <cellStyle name="Normal 2 31 3" xfId="1137"/>
    <cellStyle name="Normal 2 31 4" xfId="1044"/>
    <cellStyle name="Normal 2 31 5" xfId="1115"/>
    <cellStyle name="Normal 2 31 6" xfId="1065"/>
    <cellStyle name="Normal 2 31 7" xfId="917"/>
    <cellStyle name="Normal 2 31 8" xfId="1351"/>
    <cellStyle name="Normal 2 31 9" xfId="1200"/>
    <cellStyle name="Normal 2 32" xfId="383"/>
    <cellStyle name="Normal 2 32 10" xfId="1056"/>
    <cellStyle name="Normal 2 32 11" xfId="1518"/>
    <cellStyle name="Normal 2 32 11 10" xfId="16344"/>
    <cellStyle name="Normal 2 32 11 2" xfId="2500"/>
    <cellStyle name="Normal 2 32 11 2 2" xfId="6433"/>
    <cellStyle name="Normal 2 32 11 2 2 2" xfId="7154"/>
    <cellStyle name="Normal 2 32 11 2 2 2 2" xfId="21710"/>
    <cellStyle name="Normal 2 32 11 2 2 2 2 2" xfId="22431"/>
    <cellStyle name="Normal 2 32 11 2 2 2 3" xfId="34775"/>
    <cellStyle name="Normal 2 32 11 2 2 3" xfId="34055"/>
    <cellStyle name="Normal 2 32 11 2 3" xfId="10314"/>
    <cellStyle name="Normal 2 32 11 2 3 2" xfId="25545"/>
    <cellStyle name="Normal 2 32 11 2 3 3" xfId="37838"/>
    <cellStyle name="Normal 2 32 11 2 4" xfId="13110"/>
    <cellStyle name="Normal 2 32 11 2 4 2" xfId="28299"/>
    <cellStyle name="Normal 2 32 11 2 4 3" xfId="40536"/>
    <cellStyle name="Normal 2 32 11 2 5" xfId="17977"/>
    <cellStyle name="Normal 2 32 11 2 6" xfId="30498"/>
    <cellStyle name="Normal 2 32 11 3" xfId="4699"/>
    <cellStyle name="Normal 2 32 11 3 2" xfId="20059"/>
    <cellStyle name="Normal 2 32 11 3 3" xfId="32534"/>
    <cellStyle name="Normal 2 32 11 4" xfId="4859"/>
    <cellStyle name="Normal 2 32 11 4 2" xfId="20191"/>
    <cellStyle name="Normal 2 32 11 4 3" xfId="32605"/>
    <cellStyle name="Normal 2 32 11 5" xfId="4629"/>
    <cellStyle name="Normal 2 32 11 5 2" xfId="20007"/>
    <cellStyle name="Normal 2 32 11 5 3" xfId="32514"/>
    <cellStyle name="Normal 2 32 11 6" xfId="2234"/>
    <cellStyle name="Normal 2 32 11 6 2" xfId="17753"/>
    <cellStyle name="Normal 2 32 11 6 3" xfId="16921"/>
    <cellStyle name="Normal 2 32 11 7" xfId="5156"/>
    <cellStyle name="Normal 2 32 11 7 2" xfId="9466"/>
    <cellStyle name="Normal 2 32 11 7 2 2" xfId="20437"/>
    <cellStyle name="Normal 2 32 11 7 2 2 2" xfId="24733"/>
    <cellStyle name="Normal 2 32 11 7 2 3" xfId="37061"/>
    <cellStyle name="Normal 2 32 11 7 3" xfId="32792"/>
    <cellStyle name="Normal 2 32 11 8" xfId="9360"/>
    <cellStyle name="Normal 2 32 11 9" xfId="17080"/>
    <cellStyle name="Normal 2 32 11 9 2" xfId="42771"/>
    <cellStyle name="Normal 2 32 12" xfId="2548"/>
    <cellStyle name="Normal 2 32 12 2" xfId="7201"/>
    <cellStyle name="Normal 2 32 12 2 2" xfId="22478"/>
    <cellStyle name="Normal 2 32 12 2 3" xfId="34822"/>
    <cellStyle name="Normal 2 32 12 3" xfId="10360"/>
    <cellStyle name="Normal 2 32 12 3 2" xfId="25590"/>
    <cellStyle name="Normal 2 32 12 3 3" xfId="37883"/>
    <cellStyle name="Normal 2 32 12 4" xfId="13148"/>
    <cellStyle name="Normal 2 32 12 4 2" xfId="28337"/>
    <cellStyle name="Normal 2 32 12 4 3" xfId="40574"/>
    <cellStyle name="Normal 2 32 12 5" xfId="18021"/>
    <cellStyle name="Normal 2 32 12 6" xfId="15898"/>
    <cellStyle name="Normal 2 32 13" xfId="2536"/>
    <cellStyle name="Normal 2 32 13 2" xfId="7189"/>
    <cellStyle name="Normal 2 32 13 2 2" xfId="22466"/>
    <cellStyle name="Normal 2 32 13 2 3" xfId="34810"/>
    <cellStyle name="Normal 2 32 13 3" xfId="10348"/>
    <cellStyle name="Normal 2 32 13 3 2" xfId="25578"/>
    <cellStyle name="Normal 2 32 13 3 3" xfId="37871"/>
    <cellStyle name="Normal 2 32 13 4" xfId="13136"/>
    <cellStyle name="Normal 2 32 13 4 2" xfId="28325"/>
    <cellStyle name="Normal 2 32 13 4 3" xfId="40562"/>
    <cellStyle name="Normal 2 32 13 5" xfId="18009"/>
    <cellStyle name="Normal 2 32 13 6" xfId="30497"/>
    <cellStyle name="Normal 2 32 14" xfId="2700"/>
    <cellStyle name="Normal 2 32 14 2" xfId="7348"/>
    <cellStyle name="Normal 2 32 14 2 2" xfId="22625"/>
    <cellStyle name="Normal 2 32 14 2 3" xfId="34969"/>
    <cellStyle name="Normal 2 32 14 3" xfId="10501"/>
    <cellStyle name="Normal 2 32 14 3 2" xfId="25729"/>
    <cellStyle name="Normal 2 32 14 3 3" xfId="38020"/>
    <cellStyle name="Normal 2 32 14 4" xfId="13277"/>
    <cellStyle name="Normal 2 32 14 4 2" xfId="28464"/>
    <cellStyle name="Normal 2 32 14 4 3" xfId="40698"/>
    <cellStyle name="Normal 2 32 14 5" xfId="18163"/>
    <cellStyle name="Normal 2 32 14 6" xfId="30800"/>
    <cellStyle name="Normal 2 32 15" xfId="3835"/>
    <cellStyle name="Normal 2 32 15 2" xfId="8461"/>
    <cellStyle name="Normal 2 32 15 2 2" xfId="23735"/>
    <cellStyle name="Normal 2 32 15 2 3" xfId="36078"/>
    <cellStyle name="Normal 2 32 15 3" xfId="11602"/>
    <cellStyle name="Normal 2 32 15 3 2" xfId="26827"/>
    <cellStyle name="Normal 2 32 15 3 3" xfId="39113"/>
    <cellStyle name="Normal 2 32 15 4" xfId="14310"/>
    <cellStyle name="Normal 2 32 15 4 2" xfId="29497"/>
    <cellStyle name="Normal 2 32 15 4 3" xfId="41728"/>
    <cellStyle name="Normal 2 32 15 5" xfId="19261"/>
    <cellStyle name="Normal 2 32 15 6" xfId="31833"/>
    <cellStyle name="Normal 2 32 16" xfId="4063"/>
    <cellStyle name="Normal 2 32 16 2" xfId="8679"/>
    <cellStyle name="Normal 2 32 16 2 2" xfId="23953"/>
    <cellStyle name="Normal 2 32 16 2 3" xfId="36296"/>
    <cellStyle name="Normal 2 32 16 3" xfId="11820"/>
    <cellStyle name="Normal 2 32 16 3 2" xfId="27045"/>
    <cellStyle name="Normal 2 32 16 3 3" xfId="39331"/>
    <cellStyle name="Normal 2 32 16 4" xfId="14511"/>
    <cellStyle name="Normal 2 32 16 4 2" xfId="29698"/>
    <cellStyle name="Normal 2 32 16 4 3" xfId="41929"/>
    <cellStyle name="Normal 2 32 16 5" xfId="19478"/>
    <cellStyle name="Normal 2 32 16 6" xfId="32034"/>
    <cellStyle name="Normal 2 32 17" xfId="4264"/>
    <cellStyle name="Normal 2 32 17 2" xfId="8875"/>
    <cellStyle name="Normal 2 32 17 2 2" xfId="24149"/>
    <cellStyle name="Normal 2 32 17 2 3" xfId="36492"/>
    <cellStyle name="Normal 2 32 17 3" xfId="12012"/>
    <cellStyle name="Normal 2 32 17 3 2" xfId="27237"/>
    <cellStyle name="Normal 2 32 17 3 3" xfId="39522"/>
    <cellStyle name="Normal 2 32 17 4" xfId="14690"/>
    <cellStyle name="Normal 2 32 17 4 2" xfId="29877"/>
    <cellStyle name="Normal 2 32 17 4 3" xfId="42107"/>
    <cellStyle name="Normal 2 32 17 5" xfId="19669"/>
    <cellStyle name="Normal 2 32 17 6" xfId="32212"/>
    <cellStyle name="Normal 2 32 18" xfId="4437"/>
    <cellStyle name="Normal 2 32 18 2" xfId="9044"/>
    <cellStyle name="Normal 2 32 18 2 2" xfId="24318"/>
    <cellStyle name="Normal 2 32 18 2 3" xfId="36660"/>
    <cellStyle name="Normal 2 32 18 3" xfId="12175"/>
    <cellStyle name="Normal 2 32 18 3 2" xfId="27400"/>
    <cellStyle name="Normal 2 32 18 3 3" xfId="39684"/>
    <cellStyle name="Normal 2 32 18 4" xfId="14844"/>
    <cellStyle name="Normal 2 32 18 4 2" xfId="30031"/>
    <cellStyle name="Normal 2 32 18 4 3" xfId="42261"/>
    <cellStyle name="Normal 2 32 18 5" xfId="19833"/>
    <cellStyle name="Normal 2 32 18 6" xfId="32365"/>
    <cellStyle name="Normal 2 32 19" xfId="1618"/>
    <cellStyle name="Normal 2 32 19 2" xfId="5483"/>
    <cellStyle name="Normal 2 32 19 2 2" xfId="6472"/>
    <cellStyle name="Normal 2 32 19 2 2 2" xfId="20763"/>
    <cellStyle name="Normal 2 32 19 2 2 2 2" xfId="21749"/>
    <cellStyle name="Normal 2 32 19 2 2 3" xfId="34094"/>
    <cellStyle name="Normal 2 32 19 2 3" xfId="33111"/>
    <cellStyle name="Normal 2 32 19 3" xfId="9541"/>
    <cellStyle name="Normal 2 32 19 4" xfId="9443"/>
    <cellStyle name="Normal 2 32 19 5" xfId="17162"/>
    <cellStyle name="Normal 2 32 19 5 2" xfId="42772"/>
    <cellStyle name="Normal 2 32 19 6" xfId="30219"/>
    <cellStyle name="Normal 2 32 2" xfId="578"/>
    <cellStyle name="Normal 2 32 2 10" xfId="4588"/>
    <cellStyle name="Normal 2 32 2 11" xfId="1605"/>
    <cellStyle name="Normal 2 32 2 11 2" xfId="5660"/>
    <cellStyle name="Normal 2 32 2 11 2 2" xfId="6467"/>
    <cellStyle name="Normal 2 32 2 11 2 2 2" xfId="20940"/>
    <cellStyle name="Normal 2 32 2 11 2 2 2 2" xfId="21744"/>
    <cellStyle name="Normal 2 32 2 11 2 2 3" xfId="34089"/>
    <cellStyle name="Normal 2 32 2 11 2 3" xfId="33288"/>
    <cellStyle name="Normal 2 32 2 11 3" xfId="9533"/>
    <cellStyle name="Normal 2 32 2 11 3 2" xfId="24800"/>
    <cellStyle name="Normal 2 32 2 11 3 3" xfId="37125"/>
    <cellStyle name="Normal 2 32 2 11 4" xfId="9222"/>
    <cellStyle name="Normal 2 32 2 11 4 2" xfId="24495"/>
    <cellStyle name="Normal 2 32 2 11 4 3" xfId="36836"/>
    <cellStyle name="Normal 2 32 2 11 5" xfId="17151"/>
    <cellStyle name="Normal 2 32 2 11 6" xfId="30385"/>
    <cellStyle name="Normal 2 32 2 12" xfId="4692"/>
    <cellStyle name="Normal 2 32 2 12 2" xfId="20054"/>
    <cellStyle name="Normal 2 32 2 12 3" xfId="32530"/>
    <cellStyle name="Normal 2 32 2 13" xfId="2307"/>
    <cellStyle name="Normal 2 32 2 13 2" xfId="17808"/>
    <cellStyle name="Normal 2 32 2 13 3" xfId="16809"/>
    <cellStyle name="Normal 2 32 2 14" xfId="4866"/>
    <cellStyle name="Normal 2 32 2 14 2" xfId="20195"/>
    <cellStyle name="Normal 2 32 2 14 3" xfId="32608"/>
    <cellStyle name="Normal 2 32 2 15" xfId="5092"/>
    <cellStyle name="Normal 2 32 2 15 2" xfId="8067"/>
    <cellStyle name="Normal 2 32 2 15 2 2" xfId="20373"/>
    <cellStyle name="Normal 2 32 2 15 2 2 2" xfId="23343"/>
    <cellStyle name="Normal 2 32 2 15 2 3" xfId="35686"/>
    <cellStyle name="Normal 2 32 2 15 3" xfId="32728"/>
    <cellStyle name="Normal 2 32 2 16" xfId="6305"/>
    <cellStyle name="Normal 2 32 2 17" xfId="16355"/>
    <cellStyle name="Normal 2 32 2 17 2" xfId="42773"/>
    <cellStyle name="Normal 2 32 2 18" xfId="18885"/>
    <cellStyle name="Normal 2 32 2 2" xfId="1869"/>
    <cellStyle name="Normal 2 32 2 2 10" xfId="17817"/>
    <cellStyle name="Normal 2 32 2 2 2" xfId="1926"/>
    <cellStyle name="Normal 2 32 2 2 2 2" xfId="6695"/>
    <cellStyle name="Normal 2 32 2 2 2 2 2" xfId="6720"/>
    <cellStyle name="Normal 2 32 2 2 2 2 2 2" xfId="21972"/>
    <cellStyle name="Normal 2 32 2 2 2 2 2 2 2" xfId="21997"/>
    <cellStyle name="Normal 2 32 2 2 2 2 2 3" xfId="34342"/>
    <cellStyle name="Normal 2 32 2 2 2 2 3" xfId="34317"/>
    <cellStyle name="Normal 2 32 2 2 2 3" xfId="9814"/>
    <cellStyle name="Normal 2 32 2 2 2 4" xfId="12692"/>
    <cellStyle name="Normal 2 32 2 2 2 5" xfId="17459"/>
    <cellStyle name="Normal 2 32 2 2 2 5 2" xfId="42774"/>
    <cellStyle name="Normal 2 32 2 2 2 6" xfId="30486"/>
    <cellStyle name="Normal 2 32 2 2 3" xfId="2232"/>
    <cellStyle name="Normal 2 32 2 2 4" xfId="4627"/>
    <cellStyle name="Normal 2 32 2 2 5" xfId="4651"/>
    <cellStyle name="Normal 2 32 2 2 6" xfId="4608"/>
    <cellStyle name="Normal 2 32 2 2 7" xfId="5106"/>
    <cellStyle name="Normal 2 32 2 2 7 2" xfId="9775"/>
    <cellStyle name="Normal 2 32 2 2 7 2 2" xfId="20387"/>
    <cellStyle name="Normal 2 32 2 2 7 2 2 2" xfId="25030"/>
    <cellStyle name="Normal 2 32 2 2 7 2 3" xfId="37346"/>
    <cellStyle name="Normal 2 32 2 2 7 3" xfId="32742"/>
    <cellStyle name="Normal 2 32 2 2 8" xfId="12667"/>
    <cellStyle name="Normal 2 32 2 2 8 2" xfId="27874"/>
    <cellStyle name="Normal 2 32 2 2 8 3" xfId="40142"/>
    <cellStyle name="Normal 2 32 2 2 9" xfId="17409"/>
    <cellStyle name="Normal 2 32 2 3" xfId="2674"/>
    <cellStyle name="Normal 2 32 2 4" xfId="3451"/>
    <cellStyle name="Normal 2 32 2 5" xfId="3386"/>
    <cellStyle name="Normal 2 32 2 6" xfId="3947"/>
    <cellStyle name="Normal 2 32 2 7" xfId="4163"/>
    <cellStyle name="Normal 2 32 2 8" xfId="4353"/>
    <cellStyle name="Normal 2 32 2 9" xfId="4503"/>
    <cellStyle name="Normal 2 32 20" xfId="4742"/>
    <cellStyle name="Normal 2 32 21" xfId="1597"/>
    <cellStyle name="Normal 2 32 22" xfId="1907"/>
    <cellStyle name="Normal 2 32 23" xfId="5038"/>
    <cellStyle name="Normal 2 32 23 2" xfId="7963"/>
    <cellStyle name="Normal 2 32 23 2 2" xfId="20319"/>
    <cellStyle name="Normal 2 32 23 2 2 2" xfId="23239"/>
    <cellStyle name="Normal 2 32 23 2 3" xfId="35582"/>
    <cellStyle name="Normal 2 32 23 3" xfId="32674"/>
    <cellStyle name="Normal 2 32 24" xfId="12421"/>
    <cellStyle name="Normal 2 32 24 2" xfId="27644"/>
    <cellStyle name="Normal 2 32 24 3" xfId="39925"/>
    <cellStyle name="Normal 2 32 25" xfId="16181"/>
    <cellStyle name="Normal 2 32 25 2" xfId="42775"/>
    <cellStyle name="Normal 2 32 26" xfId="17117"/>
    <cellStyle name="Normal 2 32 3" xfId="933"/>
    <cellStyle name="Normal 2 32 4" xfId="1081"/>
    <cellStyle name="Normal 2 32 5" xfId="1094"/>
    <cellStyle name="Normal 2 32 6" xfId="1053"/>
    <cellStyle name="Normal 2 32 7" xfId="1077"/>
    <cellStyle name="Normal 2 32 8" xfId="1328"/>
    <cellStyle name="Normal 2 32 9" xfId="909"/>
    <cellStyle name="Normal 2 33" xfId="384"/>
    <cellStyle name="Normal 2 33 10" xfId="926"/>
    <cellStyle name="Normal 2 33 11" xfId="1600"/>
    <cellStyle name="Normal 2 33 11 10" xfId="30200"/>
    <cellStyle name="Normal 2 33 11 2" xfId="2501"/>
    <cellStyle name="Normal 2 33 11 2 2" xfId="6465"/>
    <cellStyle name="Normal 2 33 11 2 2 2" xfId="7155"/>
    <cellStyle name="Normal 2 33 11 2 2 2 2" xfId="21742"/>
    <cellStyle name="Normal 2 33 11 2 2 2 2 2" xfId="22432"/>
    <cellStyle name="Normal 2 33 11 2 2 2 3" xfId="34776"/>
    <cellStyle name="Normal 2 33 11 2 2 3" xfId="34087"/>
    <cellStyle name="Normal 2 33 11 2 3" xfId="10315"/>
    <cellStyle name="Normal 2 33 11 2 3 2" xfId="25546"/>
    <cellStyle name="Normal 2 33 11 2 3 3" xfId="37839"/>
    <cellStyle name="Normal 2 33 11 2 4" xfId="13111"/>
    <cellStyle name="Normal 2 33 11 2 4 2" xfId="28300"/>
    <cellStyle name="Normal 2 33 11 2 4 3" xfId="40537"/>
    <cellStyle name="Normal 2 33 11 2 5" xfId="17978"/>
    <cellStyle name="Normal 2 33 11 2 6" xfId="15940"/>
    <cellStyle name="Normal 2 33 11 3" xfId="4700"/>
    <cellStyle name="Normal 2 33 11 3 2" xfId="20060"/>
    <cellStyle name="Normal 2 33 11 3 3" xfId="32535"/>
    <cellStyle name="Normal 2 33 11 4" xfId="4772"/>
    <cellStyle name="Normal 2 33 11 4 2" xfId="20123"/>
    <cellStyle name="Normal 2 33 11 4 3" xfId="32570"/>
    <cellStyle name="Normal 2 33 11 5" xfId="2340"/>
    <cellStyle name="Normal 2 33 11 5 2" xfId="17831"/>
    <cellStyle name="Normal 2 33 11 5 3" xfId="16939"/>
    <cellStyle name="Normal 2 33 11 6" xfId="4744"/>
    <cellStyle name="Normal 2 33 11 6 2" xfId="20099"/>
    <cellStyle name="Normal 2 33 11 6 3" xfId="32559"/>
    <cellStyle name="Normal 2 33 11 7" xfId="5157"/>
    <cellStyle name="Normal 2 33 11 7 2" xfId="9528"/>
    <cellStyle name="Normal 2 33 11 7 2 2" xfId="20438"/>
    <cellStyle name="Normal 2 33 11 7 2 2 2" xfId="24795"/>
    <cellStyle name="Normal 2 33 11 7 2 3" xfId="37120"/>
    <cellStyle name="Normal 2 33 11 7 3" xfId="32793"/>
    <cellStyle name="Normal 2 33 11 8" xfId="10089"/>
    <cellStyle name="Normal 2 33 11 9" xfId="17146"/>
    <cellStyle name="Normal 2 33 11 9 2" xfId="42776"/>
    <cellStyle name="Normal 2 33 12" xfId="2547"/>
    <cellStyle name="Normal 2 33 12 2" xfId="7200"/>
    <cellStyle name="Normal 2 33 12 2 2" xfId="22477"/>
    <cellStyle name="Normal 2 33 12 2 3" xfId="34821"/>
    <cellStyle name="Normal 2 33 12 3" xfId="10359"/>
    <cellStyle name="Normal 2 33 12 3 2" xfId="25589"/>
    <cellStyle name="Normal 2 33 12 3 3" xfId="37882"/>
    <cellStyle name="Normal 2 33 12 4" xfId="13147"/>
    <cellStyle name="Normal 2 33 12 4 2" xfId="28336"/>
    <cellStyle name="Normal 2 33 12 4 3" xfId="40573"/>
    <cellStyle name="Normal 2 33 12 5" xfId="18020"/>
    <cellStyle name="Normal 2 33 12 6" xfId="30230"/>
    <cellStyle name="Normal 2 33 13" xfId="2537"/>
    <cellStyle name="Normal 2 33 13 2" xfId="7190"/>
    <cellStyle name="Normal 2 33 13 2 2" xfId="22467"/>
    <cellStyle name="Normal 2 33 13 2 3" xfId="34811"/>
    <cellStyle name="Normal 2 33 13 3" xfId="10349"/>
    <cellStyle name="Normal 2 33 13 3 2" xfId="25579"/>
    <cellStyle name="Normal 2 33 13 3 3" xfId="37872"/>
    <cellStyle name="Normal 2 33 13 4" xfId="13137"/>
    <cellStyle name="Normal 2 33 13 4 2" xfId="28326"/>
    <cellStyle name="Normal 2 33 13 4 3" xfId="40563"/>
    <cellStyle name="Normal 2 33 13 5" xfId="18010"/>
    <cellStyle name="Normal 2 33 13 6" xfId="15942"/>
    <cellStyle name="Normal 2 33 14" xfId="2788"/>
    <cellStyle name="Normal 2 33 14 2" xfId="7436"/>
    <cellStyle name="Normal 2 33 14 2 2" xfId="22713"/>
    <cellStyle name="Normal 2 33 14 2 3" xfId="35057"/>
    <cellStyle name="Normal 2 33 14 3" xfId="10586"/>
    <cellStyle name="Normal 2 33 14 3 2" xfId="25814"/>
    <cellStyle name="Normal 2 33 14 3 3" xfId="38105"/>
    <cellStyle name="Normal 2 33 14 4" xfId="13353"/>
    <cellStyle name="Normal 2 33 14 4 2" xfId="28540"/>
    <cellStyle name="Normal 2 33 14 4 3" xfId="40774"/>
    <cellStyle name="Normal 2 33 14 5" xfId="18245"/>
    <cellStyle name="Normal 2 33 14 6" xfId="30876"/>
    <cellStyle name="Normal 2 33 15" xfId="3760"/>
    <cellStyle name="Normal 2 33 15 2" xfId="8386"/>
    <cellStyle name="Normal 2 33 15 2 2" xfId="23660"/>
    <cellStyle name="Normal 2 33 15 2 3" xfId="36003"/>
    <cellStyle name="Normal 2 33 15 3" xfId="11529"/>
    <cellStyle name="Normal 2 33 15 3 2" xfId="26754"/>
    <cellStyle name="Normal 2 33 15 3 3" xfId="39040"/>
    <cellStyle name="Normal 2 33 15 4" xfId="14240"/>
    <cellStyle name="Normal 2 33 15 4 2" xfId="29427"/>
    <cellStyle name="Normal 2 33 15 4 3" xfId="41658"/>
    <cellStyle name="Normal 2 33 15 5" xfId="19190"/>
    <cellStyle name="Normal 2 33 15 6" xfId="31763"/>
    <cellStyle name="Normal 2 33 16" xfId="3996"/>
    <cellStyle name="Normal 2 33 16 2" xfId="8613"/>
    <cellStyle name="Normal 2 33 16 2 2" xfId="23887"/>
    <cellStyle name="Normal 2 33 16 2 3" xfId="36230"/>
    <cellStyle name="Normal 2 33 16 3" xfId="11756"/>
    <cellStyle name="Normal 2 33 16 3 2" xfId="26981"/>
    <cellStyle name="Normal 2 33 16 3 3" xfId="39267"/>
    <cellStyle name="Normal 2 33 16 4" xfId="14449"/>
    <cellStyle name="Normal 2 33 16 4 2" xfId="29636"/>
    <cellStyle name="Normal 2 33 16 4 3" xfId="41867"/>
    <cellStyle name="Normal 2 33 16 5" xfId="19415"/>
    <cellStyle name="Normal 2 33 16 6" xfId="31972"/>
    <cellStyle name="Normal 2 33 17" xfId="4209"/>
    <cellStyle name="Normal 2 33 17 2" xfId="8820"/>
    <cellStyle name="Normal 2 33 17 2 2" xfId="24094"/>
    <cellStyle name="Normal 2 33 17 2 3" xfId="36437"/>
    <cellStyle name="Normal 2 33 17 3" xfId="11959"/>
    <cellStyle name="Normal 2 33 17 3 2" xfId="27184"/>
    <cellStyle name="Normal 2 33 17 3 3" xfId="39469"/>
    <cellStyle name="Normal 2 33 17 4" xfId="14639"/>
    <cellStyle name="Normal 2 33 17 4 2" xfId="29826"/>
    <cellStyle name="Normal 2 33 17 4 3" xfId="42056"/>
    <cellStyle name="Normal 2 33 17 5" xfId="19616"/>
    <cellStyle name="Normal 2 33 17 6" xfId="32161"/>
    <cellStyle name="Normal 2 33 18" xfId="4393"/>
    <cellStyle name="Normal 2 33 18 2" xfId="9000"/>
    <cellStyle name="Normal 2 33 18 2 2" xfId="24274"/>
    <cellStyle name="Normal 2 33 18 2 3" xfId="36616"/>
    <cellStyle name="Normal 2 33 18 3" xfId="12133"/>
    <cellStyle name="Normal 2 33 18 3 2" xfId="27358"/>
    <cellStyle name="Normal 2 33 18 3 3" xfId="39642"/>
    <cellStyle name="Normal 2 33 18 4" xfId="14802"/>
    <cellStyle name="Normal 2 33 18 4 2" xfId="29989"/>
    <cellStyle name="Normal 2 33 18 4 3" xfId="42219"/>
    <cellStyle name="Normal 2 33 18 5" xfId="19790"/>
    <cellStyle name="Normal 2 33 18 6" xfId="32323"/>
    <cellStyle name="Normal 2 33 19" xfId="1619"/>
    <cellStyle name="Normal 2 33 19 2" xfId="5484"/>
    <cellStyle name="Normal 2 33 19 2 2" xfId="6473"/>
    <cellStyle name="Normal 2 33 19 2 2 2" xfId="20764"/>
    <cellStyle name="Normal 2 33 19 2 2 2 2" xfId="21750"/>
    <cellStyle name="Normal 2 33 19 2 2 3" xfId="34095"/>
    <cellStyle name="Normal 2 33 19 2 3" xfId="33112"/>
    <cellStyle name="Normal 2 33 19 3" xfId="9542"/>
    <cellStyle name="Normal 2 33 19 4" xfId="9423"/>
    <cellStyle name="Normal 2 33 19 5" xfId="17163"/>
    <cellStyle name="Normal 2 33 19 5 2" xfId="42777"/>
    <cellStyle name="Normal 2 33 19 6" xfId="30216"/>
    <cellStyle name="Normal 2 33 2" xfId="732"/>
    <cellStyle name="Normal 2 33 2 10" xfId="2630"/>
    <cellStyle name="Normal 2 33 2 11" xfId="1560"/>
    <cellStyle name="Normal 2 33 2 11 2" xfId="5802"/>
    <cellStyle name="Normal 2 33 2 11 2 2" xfId="6455"/>
    <cellStyle name="Normal 2 33 2 11 2 2 2" xfId="21082"/>
    <cellStyle name="Normal 2 33 2 11 2 2 2 2" xfId="21732"/>
    <cellStyle name="Normal 2 33 2 11 2 2 3" xfId="34077"/>
    <cellStyle name="Normal 2 33 2 11 2 3" xfId="33430"/>
    <cellStyle name="Normal 2 33 2 11 3" xfId="9498"/>
    <cellStyle name="Normal 2 33 2 11 3 2" xfId="24765"/>
    <cellStyle name="Normal 2 33 2 11 3 3" xfId="37091"/>
    <cellStyle name="Normal 2 33 2 11 4" xfId="5942"/>
    <cellStyle name="Normal 2 33 2 11 4 2" xfId="21222"/>
    <cellStyle name="Normal 2 33 2 11 4 3" xfId="33570"/>
    <cellStyle name="Normal 2 33 2 11 5" xfId="17116"/>
    <cellStyle name="Normal 2 33 2 11 6" xfId="30598"/>
    <cellStyle name="Normal 2 33 2 12" xfId="4778"/>
    <cellStyle name="Normal 2 33 2 12 2" xfId="20128"/>
    <cellStyle name="Normal 2 33 2 12 3" xfId="32573"/>
    <cellStyle name="Normal 2 33 2 13" xfId="4597"/>
    <cellStyle name="Normal 2 33 2 13 2" xfId="19985"/>
    <cellStyle name="Normal 2 33 2 13 3" xfId="32496"/>
    <cellStyle name="Normal 2 33 2 14" xfId="4868"/>
    <cellStyle name="Normal 2 33 2 14 2" xfId="20197"/>
    <cellStyle name="Normal 2 33 2 14 3" xfId="32610"/>
    <cellStyle name="Normal 2 33 2 15" xfId="5093"/>
    <cellStyle name="Normal 2 33 2 15 2" xfId="5762"/>
    <cellStyle name="Normal 2 33 2 15 2 2" xfId="20374"/>
    <cellStyle name="Normal 2 33 2 15 2 2 2" xfId="21042"/>
    <cellStyle name="Normal 2 33 2 15 2 3" xfId="33390"/>
    <cellStyle name="Normal 2 33 2 15 3" xfId="32729"/>
    <cellStyle name="Normal 2 33 2 16" xfId="12513"/>
    <cellStyle name="Normal 2 33 2 17" xfId="16484"/>
    <cellStyle name="Normal 2 33 2 17 2" xfId="42778"/>
    <cellStyle name="Normal 2 33 2 18" xfId="30358"/>
    <cellStyle name="Normal 2 33 2 2" xfId="1870"/>
    <cellStyle name="Normal 2 33 2 2 10" xfId="17057"/>
    <cellStyle name="Normal 2 33 2 2 2" xfId="2038"/>
    <cellStyle name="Normal 2 33 2 2 2 2" xfId="6696"/>
    <cellStyle name="Normal 2 33 2 2 2 2 2" xfId="6818"/>
    <cellStyle name="Normal 2 33 2 2 2 2 2 2" xfId="21973"/>
    <cellStyle name="Normal 2 33 2 2 2 2 2 2 2" xfId="22095"/>
    <cellStyle name="Normal 2 33 2 2 2 2 2 3" xfId="34439"/>
    <cellStyle name="Normal 2 33 2 2 2 2 3" xfId="34318"/>
    <cellStyle name="Normal 2 33 2 2 2 3" xfId="9919"/>
    <cellStyle name="Normal 2 33 2 2 2 4" xfId="12789"/>
    <cellStyle name="Normal 2 33 2 2 2 5" xfId="17565"/>
    <cellStyle name="Normal 2 33 2 2 2 5 2" xfId="42779"/>
    <cellStyle name="Normal 2 33 2 2 2 6" xfId="30373"/>
    <cellStyle name="Normal 2 33 2 2 3" xfId="2317"/>
    <cellStyle name="Normal 2 33 2 2 4" xfId="4837"/>
    <cellStyle name="Normal 2 33 2 2 5" xfId="4603"/>
    <cellStyle name="Normal 2 33 2 2 6" xfId="2250"/>
    <cellStyle name="Normal 2 33 2 2 7" xfId="5136"/>
    <cellStyle name="Normal 2 33 2 2 7 2" xfId="9776"/>
    <cellStyle name="Normal 2 33 2 2 7 2 2" xfId="20417"/>
    <cellStyle name="Normal 2 33 2 2 7 2 2 2" xfId="25031"/>
    <cellStyle name="Normal 2 33 2 2 7 2 3" xfId="37347"/>
    <cellStyle name="Normal 2 33 2 2 7 3" xfId="32772"/>
    <cellStyle name="Normal 2 33 2 2 8" xfId="12668"/>
    <cellStyle name="Normal 2 33 2 2 8 2" xfId="27875"/>
    <cellStyle name="Normal 2 33 2 2 8 3" xfId="40143"/>
    <cellStyle name="Normal 2 33 2 2 9" xfId="17410"/>
    <cellStyle name="Normal 2 33 2 3" xfId="2824"/>
    <cellStyle name="Normal 2 33 2 4" xfId="1997"/>
    <cellStyle name="Normal 2 33 2 5" xfId="3043"/>
    <cellStyle name="Normal 2 33 2 6" xfId="3554"/>
    <cellStyle name="Normal 2 33 2 7" xfId="2614"/>
    <cellStyle name="Normal 2 33 2 8" xfId="3146"/>
    <cellStyle name="Normal 2 33 2 9" xfId="3619"/>
    <cellStyle name="Normal 2 33 20" xfId="4796"/>
    <cellStyle name="Normal 2 33 21" xfId="4819"/>
    <cellStyle name="Normal 2 33 22" xfId="4897"/>
    <cellStyle name="Normal 2 33 23" xfId="5064"/>
    <cellStyle name="Normal 2 33 23 2" xfId="8139"/>
    <cellStyle name="Normal 2 33 23 2 2" xfId="20345"/>
    <cellStyle name="Normal 2 33 23 2 2 2" xfId="23415"/>
    <cellStyle name="Normal 2 33 23 2 3" xfId="35758"/>
    <cellStyle name="Normal 2 33 23 3" xfId="32700"/>
    <cellStyle name="Normal 2 33 24" xfId="12463"/>
    <cellStyle name="Normal 2 33 24 2" xfId="27684"/>
    <cellStyle name="Normal 2 33 24 3" xfId="39965"/>
    <cellStyle name="Normal 2 33 25" xfId="16182"/>
    <cellStyle name="Normal 2 33 25 2" xfId="42780"/>
    <cellStyle name="Normal 2 33 26" xfId="20049"/>
    <cellStyle name="Normal 2 33 3" xfId="1101"/>
    <cellStyle name="Normal 2 33 4" xfId="1031"/>
    <cellStyle name="Normal 2 33 5" xfId="1097"/>
    <cellStyle name="Normal 2 33 6" xfId="1054"/>
    <cellStyle name="Normal 2 33 7" xfId="1093"/>
    <cellStyle name="Normal 2 33 8" xfId="1002"/>
    <cellStyle name="Normal 2 33 9" xfId="1389"/>
    <cellStyle name="Normal 2 34" xfId="385"/>
    <cellStyle name="Normal 2 34 10" xfId="1452"/>
    <cellStyle name="Normal 2 34 11" xfId="1548"/>
    <cellStyle name="Normal 2 34 11 10" xfId="16877"/>
    <cellStyle name="Normal 2 34 11 2" xfId="2502"/>
    <cellStyle name="Normal 2 34 11 2 2" xfId="6445"/>
    <cellStyle name="Normal 2 34 11 2 2 2" xfId="7156"/>
    <cellStyle name="Normal 2 34 11 2 2 2 2" xfId="21722"/>
    <cellStyle name="Normal 2 34 11 2 2 2 2 2" xfId="22433"/>
    <cellStyle name="Normal 2 34 11 2 2 2 3" xfId="34777"/>
    <cellStyle name="Normal 2 34 11 2 2 3" xfId="34067"/>
    <cellStyle name="Normal 2 34 11 2 3" xfId="10316"/>
    <cellStyle name="Normal 2 34 11 2 3 2" xfId="25547"/>
    <cellStyle name="Normal 2 34 11 2 3 3" xfId="37840"/>
    <cellStyle name="Normal 2 34 11 2 4" xfId="13112"/>
    <cellStyle name="Normal 2 34 11 2 4 2" xfId="28301"/>
    <cellStyle name="Normal 2 34 11 2 4 3" xfId="40538"/>
    <cellStyle name="Normal 2 34 11 2 5" xfId="17979"/>
    <cellStyle name="Normal 2 34 11 2 6" xfId="30471"/>
    <cellStyle name="Normal 2 34 11 3" xfId="4701"/>
    <cellStyle name="Normal 2 34 11 3 2" xfId="20061"/>
    <cellStyle name="Normal 2 34 11 3 3" xfId="32536"/>
    <cellStyle name="Normal 2 34 11 4" xfId="4802"/>
    <cellStyle name="Normal 2 34 11 4 2" xfId="20144"/>
    <cellStyle name="Normal 2 34 11 4 3" xfId="32580"/>
    <cellStyle name="Normal 2 34 11 5" xfId="4875"/>
    <cellStyle name="Normal 2 34 11 5 2" xfId="20204"/>
    <cellStyle name="Normal 2 34 11 5 3" xfId="32617"/>
    <cellStyle name="Normal 2 34 11 6" xfId="4822"/>
    <cellStyle name="Normal 2 34 11 6 2" xfId="20161"/>
    <cellStyle name="Normal 2 34 11 6 3" xfId="32592"/>
    <cellStyle name="Normal 2 34 11 7" xfId="5158"/>
    <cellStyle name="Normal 2 34 11 7 2" xfId="9487"/>
    <cellStyle name="Normal 2 34 11 7 2 2" xfId="20439"/>
    <cellStyle name="Normal 2 34 11 7 2 2 2" xfId="24754"/>
    <cellStyle name="Normal 2 34 11 7 2 3" xfId="37081"/>
    <cellStyle name="Normal 2 34 11 7 3" xfId="32794"/>
    <cellStyle name="Normal 2 34 11 8" xfId="9804"/>
    <cellStyle name="Normal 2 34 11 9" xfId="17105"/>
    <cellStyle name="Normal 2 34 11 9 2" xfId="42781"/>
    <cellStyle name="Normal 2 34 12" xfId="2546"/>
    <cellStyle name="Normal 2 34 12 2" xfId="7199"/>
    <cellStyle name="Normal 2 34 12 2 2" xfId="22476"/>
    <cellStyle name="Normal 2 34 12 2 3" xfId="34820"/>
    <cellStyle name="Normal 2 34 12 3" xfId="10358"/>
    <cellStyle name="Normal 2 34 12 3 2" xfId="25588"/>
    <cellStyle name="Normal 2 34 12 3 3" xfId="37881"/>
    <cellStyle name="Normal 2 34 12 4" xfId="13146"/>
    <cellStyle name="Normal 2 34 12 4 2" xfId="28335"/>
    <cellStyle name="Normal 2 34 12 4 3" xfId="40572"/>
    <cellStyle name="Normal 2 34 12 5" xfId="18019"/>
    <cellStyle name="Normal 2 34 12 6" xfId="30260"/>
    <cellStyle name="Normal 2 34 13" xfId="2538"/>
    <cellStyle name="Normal 2 34 13 2" xfId="7191"/>
    <cellStyle name="Normal 2 34 13 2 2" xfId="22468"/>
    <cellStyle name="Normal 2 34 13 2 3" xfId="34812"/>
    <cellStyle name="Normal 2 34 13 3" xfId="10350"/>
    <cellStyle name="Normal 2 34 13 3 2" xfId="25580"/>
    <cellStyle name="Normal 2 34 13 3 3" xfId="37873"/>
    <cellStyle name="Normal 2 34 13 4" xfId="13138"/>
    <cellStyle name="Normal 2 34 13 4 2" xfId="28327"/>
    <cellStyle name="Normal 2 34 13 4 3" xfId="40564"/>
    <cellStyle name="Normal 2 34 13 5" xfId="18011"/>
    <cellStyle name="Normal 2 34 13 6" xfId="30470"/>
    <cellStyle name="Normal 2 34 14" xfId="3597"/>
    <cellStyle name="Normal 2 34 14 2" xfId="8225"/>
    <cellStyle name="Normal 2 34 14 2 2" xfId="23501"/>
    <cellStyle name="Normal 2 34 14 2 3" xfId="35844"/>
    <cellStyle name="Normal 2 34 14 3" xfId="11371"/>
    <cellStyle name="Normal 2 34 14 3 2" xfId="26597"/>
    <cellStyle name="Normal 2 34 14 3 3" xfId="38883"/>
    <cellStyle name="Normal 2 34 14 4" xfId="14087"/>
    <cellStyle name="Normal 2 34 14 4 2" xfId="29274"/>
    <cellStyle name="Normal 2 34 14 4 3" xfId="41506"/>
    <cellStyle name="Normal 2 34 14 5" xfId="19031"/>
    <cellStyle name="Normal 2 34 14 6" xfId="31610"/>
    <cellStyle name="Normal 2 34 15" xfId="3784"/>
    <cellStyle name="Normal 2 34 15 2" xfId="8410"/>
    <cellStyle name="Normal 2 34 15 2 2" xfId="23684"/>
    <cellStyle name="Normal 2 34 15 2 3" xfId="36027"/>
    <cellStyle name="Normal 2 34 15 3" xfId="11552"/>
    <cellStyle name="Normal 2 34 15 3 2" xfId="26777"/>
    <cellStyle name="Normal 2 34 15 3 3" xfId="39063"/>
    <cellStyle name="Normal 2 34 15 4" xfId="14262"/>
    <cellStyle name="Normal 2 34 15 4 2" xfId="29449"/>
    <cellStyle name="Normal 2 34 15 4 3" xfId="41680"/>
    <cellStyle name="Normal 2 34 15 5" xfId="19213"/>
    <cellStyle name="Normal 2 34 15 6" xfId="31785"/>
    <cellStyle name="Normal 2 34 16" xfId="4018"/>
    <cellStyle name="Normal 2 34 16 2" xfId="8635"/>
    <cellStyle name="Normal 2 34 16 2 2" xfId="23909"/>
    <cellStyle name="Normal 2 34 16 2 3" xfId="36252"/>
    <cellStyle name="Normal 2 34 16 3" xfId="11776"/>
    <cellStyle name="Normal 2 34 16 3 2" xfId="27001"/>
    <cellStyle name="Normal 2 34 16 3 3" xfId="39287"/>
    <cellStyle name="Normal 2 34 16 4" xfId="14469"/>
    <cellStyle name="Normal 2 34 16 4 2" xfId="29656"/>
    <cellStyle name="Normal 2 34 16 4 3" xfId="41887"/>
    <cellStyle name="Normal 2 34 16 5" xfId="19435"/>
    <cellStyle name="Normal 2 34 16 6" xfId="31992"/>
    <cellStyle name="Normal 2 34 17" xfId="4226"/>
    <cellStyle name="Normal 2 34 17 2" xfId="8837"/>
    <cellStyle name="Normal 2 34 17 2 2" xfId="24111"/>
    <cellStyle name="Normal 2 34 17 2 3" xfId="36454"/>
    <cellStyle name="Normal 2 34 17 3" xfId="11975"/>
    <cellStyle name="Normal 2 34 17 3 2" xfId="27200"/>
    <cellStyle name="Normal 2 34 17 3 3" xfId="39485"/>
    <cellStyle name="Normal 2 34 17 4" xfId="14654"/>
    <cellStyle name="Normal 2 34 17 4 2" xfId="29841"/>
    <cellStyle name="Normal 2 34 17 4 3" xfId="42071"/>
    <cellStyle name="Normal 2 34 17 5" xfId="19632"/>
    <cellStyle name="Normal 2 34 17 6" xfId="32176"/>
    <cellStyle name="Normal 2 34 18" xfId="4405"/>
    <cellStyle name="Normal 2 34 18 2" xfId="9012"/>
    <cellStyle name="Normal 2 34 18 2 2" xfId="24286"/>
    <cellStyle name="Normal 2 34 18 2 3" xfId="36628"/>
    <cellStyle name="Normal 2 34 18 3" xfId="12144"/>
    <cellStyle name="Normal 2 34 18 3 2" xfId="27369"/>
    <cellStyle name="Normal 2 34 18 3 3" xfId="39653"/>
    <cellStyle name="Normal 2 34 18 4" xfId="14813"/>
    <cellStyle name="Normal 2 34 18 4 2" xfId="30000"/>
    <cellStyle name="Normal 2 34 18 4 3" xfId="42230"/>
    <cellStyle name="Normal 2 34 18 5" xfId="19802"/>
    <cellStyle name="Normal 2 34 18 6" xfId="32334"/>
    <cellStyle name="Normal 2 34 19" xfId="1631"/>
    <cellStyle name="Normal 2 34 19 2" xfId="5485"/>
    <cellStyle name="Normal 2 34 19 2 2" xfId="6480"/>
    <cellStyle name="Normal 2 34 19 2 2 2" xfId="20765"/>
    <cellStyle name="Normal 2 34 19 2 2 2 2" xfId="21757"/>
    <cellStyle name="Normal 2 34 19 2 2 3" xfId="34102"/>
    <cellStyle name="Normal 2 34 19 2 3" xfId="33113"/>
    <cellStyle name="Normal 2 34 19 3" xfId="9551"/>
    <cellStyle name="Normal 2 34 19 4" xfId="12455"/>
    <cellStyle name="Normal 2 34 19 5" xfId="17175"/>
    <cellStyle name="Normal 2 34 19 5 2" xfId="42782"/>
    <cellStyle name="Normal 2 34 19 6" xfId="30650"/>
    <cellStyle name="Normal 2 34 2" xfId="625"/>
    <cellStyle name="Normal 2 34 2 10" xfId="3943"/>
    <cellStyle name="Normal 2 34 2 11" xfId="1635"/>
    <cellStyle name="Normal 2 34 2 11 2" xfId="5701"/>
    <cellStyle name="Normal 2 34 2 11 2 2" xfId="6483"/>
    <cellStyle name="Normal 2 34 2 11 2 2 2" xfId="20981"/>
    <cellStyle name="Normal 2 34 2 11 2 2 2 2" xfId="21760"/>
    <cellStyle name="Normal 2 34 2 11 2 2 3" xfId="34105"/>
    <cellStyle name="Normal 2 34 2 11 2 3" xfId="33329"/>
    <cellStyle name="Normal 2 34 2 11 3" xfId="9555"/>
    <cellStyle name="Normal 2 34 2 11 3 2" xfId="24818"/>
    <cellStyle name="Normal 2 34 2 11 3 3" xfId="37139"/>
    <cellStyle name="Normal 2 34 2 11 4" xfId="9442"/>
    <cellStyle name="Normal 2 34 2 11 4 2" xfId="24710"/>
    <cellStyle name="Normal 2 34 2 11 4 3" xfId="37040"/>
    <cellStyle name="Normal 2 34 2 11 5" xfId="17179"/>
    <cellStyle name="Normal 2 34 2 11 6" xfId="30549"/>
    <cellStyle name="Normal 2 34 2 12" xfId="4785"/>
    <cellStyle name="Normal 2 34 2 12 2" xfId="20132"/>
    <cellStyle name="Normal 2 34 2 12 3" xfId="32576"/>
    <cellStyle name="Normal 2 34 2 13" xfId="4753"/>
    <cellStyle name="Normal 2 34 2 13 2" xfId="20105"/>
    <cellStyle name="Normal 2 34 2 13 3" xfId="32564"/>
    <cellStyle name="Normal 2 34 2 14" xfId="4650"/>
    <cellStyle name="Normal 2 34 2 14 2" xfId="20022"/>
    <cellStyle name="Normal 2 34 2 14 3" xfId="32519"/>
    <cellStyle name="Normal 2 34 2 15" xfId="5094"/>
    <cellStyle name="Normal 2 34 2 15 2" xfId="5291"/>
    <cellStyle name="Normal 2 34 2 15 2 2" xfId="20375"/>
    <cellStyle name="Normal 2 34 2 15 2 2 2" xfId="20571"/>
    <cellStyle name="Normal 2 34 2 15 2 3" xfId="32922"/>
    <cellStyle name="Normal 2 34 2 15 3" xfId="32730"/>
    <cellStyle name="Normal 2 34 2 16" xfId="10974"/>
    <cellStyle name="Normal 2 34 2 17" xfId="16391"/>
    <cellStyle name="Normal 2 34 2 17 2" xfId="42783"/>
    <cellStyle name="Normal 2 34 2 18" xfId="17534"/>
    <cellStyle name="Normal 2 34 2 2" xfId="1871"/>
    <cellStyle name="Normal 2 34 2 2 10" xfId="16981"/>
    <cellStyle name="Normal 2 34 2 2 2" xfId="1955"/>
    <cellStyle name="Normal 2 34 2 2 2 2" xfId="6697"/>
    <cellStyle name="Normal 2 34 2 2 2 2 2" xfId="6742"/>
    <cellStyle name="Normal 2 34 2 2 2 2 2 2" xfId="21974"/>
    <cellStyle name="Normal 2 34 2 2 2 2 2 2 2" xfId="22019"/>
    <cellStyle name="Normal 2 34 2 2 2 2 2 3" xfId="34364"/>
    <cellStyle name="Normal 2 34 2 2 2 2 3" xfId="34319"/>
    <cellStyle name="Normal 2 34 2 2 2 3" xfId="9840"/>
    <cellStyle name="Normal 2 34 2 2 2 4" xfId="12714"/>
    <cellStyle name="Normal 2 34 2 2 2 5" xfId="17486"/>
    <cellStyle name="Normal 2 34 2 2 2 5 2" xfId="42784"/>
    <cellStyle name="Normal 2 34 2 2 2 6" xfId="30642"/>
    <cellStyle name="Normal 2 34 2 2 3" xfId="2310"/>
    <cellStyle name="Normal 2 34 2 2 4" xfId="1533"/>
    <cellStyle name="Normal 2 34 2 2 5" xfId="2207"/>
    <cellStyle name="Normal 2 34 2 2 6" xfId="2001"/>
    <cellStyle name="Normal 2 34 2 2 7" xfId="5118"/>
    <cellStyle name="Normal 2 34 2 2 7 2" xfId="9777"/>
    <cellStyle name="Normal 2 34 2 2 7 2 2" xfId="20399"/>
    <cellStyle name="Normal 2 34 2 2 7 2 2 2" xfId="25032"/>
    <cellStyle name="Normal 2 34 2 2 7 2 3" xfId="37348"/>
    <cellStyle name="Normal 2 34 2 2 7 3" xfId="32754"/>
    <cellStyle name="Normal 2 34 2 2 8" xfId="12669"/>
    <cellStyle name="Normal 2 34 2 2 8 2" xfId="27876"/>
    <cellStyle name="Normal 2 34 2 2 8 3" xfId="40144"/>
    <cellStyle name="Normal 2 34 2 2 9" xfId="17411"/>
    <cellStyle name="Normal 2 34 2 3" xfId="2720"/>
    <cellStyle name="Normal 2 34 2 4" xfId="2415"/>
    <cellStyle name="Normal 2 34 2 5" xfId="3344"/>
    <cellStyle name="Normal 2 34 2 6" xfId="2497"/>
    <cellStyle name="Normal 2 34 2 7" xfId="2584"/>
    <cellStyle name="Normal 2 34 2 8" xfId="2526"/>
    <cellStyle name="Normal 2 34 2 9" xfId="3500"/>
    <cellStyle name="Normal 2 34 20" xfId="4840"/>
    <cellStyle name="Normal 2 34 21" xfId="4750"/>
    <cellStyle name="Normal 2 34 22" xfId="4791"/>
    <cellStyle name="Normal 2 34 23" xfId="5049"/>
    <cellStyle name="Normal 2 34 23 2" xfId="7366"/>
    <cellStyle name="Normal 2 34 23 2 2" xfId="20330"/>
    <cellStyle name="Normal 2 34 23 2 2 2" xfId="22643"/>
    <cellStyle name="Normal 2 34 23 2 3" xfId="34987"/>
    <cellStyle name="Normal 2 34 23 3" xfId="32685"/>
    <cellStyle name="Normal 2 34 24" xfId="9553"/>
    <cellStyle name="Normal 2 34 24 2" xfId="24816"/>
    <cellStyle name="Normal 2 34 24 3" xfId="37137"/>
    <cellStyle name="Normal 2 34 25" xfId="16183"/>
    <cellStyle name="Normal 2 34 25 2" xfId="42785"/>
    <cellStyle name="Normal 2 34 26" xfId="20108"/>
    <cellStyle name="Normal 2 34 3" xfId="985"/>
    <cellStyle name="Normal 2 34 4" xfId="1187"/>
    <cellStyle name="Normal 2 34 5" xfId="1246"/>
    <cellStyle name="Normal 2 34 6" xfId="1296"/>
    <cellStyle name="Normal 2 34 7" xfId="1345"/>
    <cellStyle name="Normal 2 34 8" xfId="1203"/>
    <cellStyle name="Normal 2 34 9" xfId="1425"/>
    <cellStyle name="Normal 2 35" xfId="386"/>
    <cellStyle name="Normal 2 35 10" xfId="955"/>
    <cellStyle name="Normal 2 35 11" xfId="1552"/>
    <cellStyle name="Normal 2 35 11 10" xfId="16725"/>
    <cellStyle name="Normal 2 35 11 2" xfId="2503"/>
    <cellStyle name="Normal 2 35 11 2 2" xfId="6449"/>
    <cellStyle name="Normal 2 35 11 2 2 2" xfId="7157"/>
    <cellStyle name="Normal 2 35 11 2 2 2 2" xfId="21726"/>
    <cellStyle name="Normal 2 35 11 2 2 2 2 2" xfId="22434"/>
    <cellStyle name="Normal 2 35 11 2 2 2 3" xfId="34778"/>
    <cellStyle name="Normal 2 35 11 2 2 3" xfId="34071"/>
    <cellStyle name="Normal 2 35 11 2 3" xfId="10317"/>
    <cellStyle name="Normal 2 35 11 2 3 2" xfId="25548"/>
    <cellStyle name="Normal 2 35 11 2 3 3" xfId="37841"/>
    <cellStyle name="Normal 2 35 11 2 4" xfId="13113"/>
    <cellStyle name="Normal 2 35 11 2 4 2" xfId="28302"/>
    <cellStyle name="Normal 2 35 11 2 4 3" xfId="40539"/>
    <cellStyle name="Normal 2 35 11 2 5" xfId="17980"/>
    <cellStyle name="Normal 2 35 11 2 6" xfId="30443"/>
    <cellStyle name="Normal 2 35 11 3" xfId="4702"/>
    <cellStyle name="Normal 2 35 11 3 2" xfId="20062"/>
    <cellStyle name="Normal 2 35 11 3 3" xfId="32537"/>
    <cellStyle name="Normal 2 35 11 4" xfId="4743"/>
    <cellStyle name="Normal 2 35 11 4 2" xfId="20098"/>
    <cellStyle name="Normal 2 35 11 4 3" xfId="32558"/>
    <cellStyle name="Normal 2 35 11 5" xfId="4827"/>
    <cellStyle name="Normal 2 35 11 5 2" xfId="20165"/>
    <cellStyle name="Normal 2 35 11 5 3" xfId="32593"/>
    <cellStyle name="Normal 2 35 11 6" xfId="1603"/>
    <cellStyle name="Normal 2 35 11 6 2" xfId="17149"/>
    <cellStyle name="Normal 2 35 11 6 3" xfId="30440"/>
    <cellStyle name="Normal 2 35 11 7" xfId="5159"/>
    <cellStyle name="Normal 2 35 11 7 2" xfId="9491"/>
    <cellStyle name="Normal 2 35 11 7 2 2" xfId="20440"/>
    <cellStyle name="Normal 2 35 11 7 2 2 2" xfId="24758"/>
    <cellStyle name="Normal 2 35 11 7 2 3" xfId="37085"/>
    <cellStyle name="Normal 2 35 11 7 3" xfId="32795"/>
    <cellStyle name="Normal 2 35 11 8" xfId="9410"/>
    <cellStyle name="Normal 2 35 11 9" xfId="17109"/>
    <cellStyle name="Normal 2 35 11 9 2" xfId="42786"/>
    <cellStyle name="Normal 2 35 12" xfId="2545"/>
    <cellStyle name="Normal 2 35 12 2" xfId="7198"/>
    <cellStyle name="Normal 2 35 12 2 2" xfId="22475"/>
    <cellStyle name="Normal 2 35 12 2 3" xfId="34819"/>
    <cellStyle name="Normal 2 35 12 3" xfId="10357"/>
    <cellStyle name="Normal 2 35 12 3 2" xfId="25587"/>
    <cellStyle name="Normal 2 35 12 3 3" xfId="37880"/>
    <cellStyle name="Normal 2 35 12 4" xfId="13145"/>
    <cellStyle name="Normal 2 35 12 4 2" xfId="28334"/>
    <cellStyle name="Normal 2 35 12 4 3" xfId="40571"/>
    <cellStyle name="Normal 2 35 12 5" xfId="18018"/>
    <cellStyle name="Normal 2 35 12 6" xfId="30287"/>
    <cellStyle name="Normal 2 35 13" xfId="2539"/>
    <cellStyle name="Normal 2 35 13 2" xfId="7192"/>
    <cellStyle name="Normal 2 35 13 2 2" xfId="22469"/>
    <cellStyle name="Normal 2 35 13 2 3" xfId="34813"/>
    <cellStyle name="Normal 2 35 13 3" xfId="10351"/>
    <cellStyle name="Normal 2 35 13 3 2" xfId="25581"/>
    <cellStyle name="Normal 2 35 13 3 3" xfId="37874"/>
    <cellStyle name="Normal 2 35 13 4" xfId="13139"/>
    <cellStyle name="Normal 2 35 13 4 2" xfId="28328"/>
    <cellStyle name="Normal 2 35 13 4 3" xfId="40565"/>
    <cellStyle name="Normal 2 35 13 5" xfId="18012"/>
    <cellStyle name="Normal 2 35 13 6" xfId="30442"/>
    <cellStyle name="Normal 2 35 14" xfId="2696"/>
    <cellStyle name="Normal 2 35 14 2" xfId="7344"/>
    <cellStyle name="Normal 2 35 14 2 2" xfId="22621"/>
    <cellStyle name="Normal 2 35 14 2 3" xfId="34965"/>
    <cellStyle name="Normal 2 35 14 3" xfId="10497"/>
    <cellStyle name="Normal 2 35 14 3 2" xfId="25725"/>
    <cellStyle name="Normal 2 35 14 3 3" xfId="38016"/>
    <cellStyle name="Normal 2 35 14 4" xfId="13273"/>
    <cellStyle name="Normal 2 35 14 4 2" xfId="28460"/>
    <cellStyle name="Normal 2 35 14 4 3" xfId="40694"/>
    <cellStyle name="Normal 2 35 14 5" xfId="18159"/>
    <cellStyle name="Normal 2 35 14 6" xfId="30796"/>
    <cellStyle name="Normal 2 35 15" xfId="3599"/>
    <cellStyle name="Normal 2 35 15 2" xfId="8227"/>
    <cellStyle name="Normal 2 35 15 2 2" xfId="23503"/>
    <cellStyle name="Normal 2 35 15 2 3" xfId="35846"/>
    <cellStyle name="Normal 2 35 15 3" xfId="11373"/>
    <cellStyle name="Normal 2 35 15 3 2" xfId="26599"/>
    <cellStyle name="Normal 2 35 15 3 3" xfId="38885"/>
    <cellStyle name="Normal 2 35 15 4" xfId="14089"/>
    <cellStyle name="Normal 2 35 15 4 2" xfId="29276"/>
    <cellStyle name="Normal 2 35 15 4 3" xfId="41508"/>
    <cellStyle name="Normal 2 35 15 5" xfId="19033"/>
    <cellStyle name="Normal 2 35 15 6" xfId="31612"/>
    <cellStyle name="Normal 2 35 16" xfId="1748"/>
    <cellStyle name="Normal 2 35 16 2" xfId="6592"/>
    <cellStyle name="Normal 2 35 16 2 2" xfId="21869"/>
    <cellStyle name="Normal 2 35 16 2 3" xfId="34214"/>
    <cellStyle name="Normal 2 35 16 3" xfId="9667"/>
    <cellStyle name="Normal 2 35 16 3 2" xfId="24929"/>
    <cellStyle name="Normal 2 35 16 3 3" xfId="37248"/>
    <cellStyle name="Normal 2 35 16 4" xfId="12568"/>
    <cellStyle name="Normal 2 35 16 4 2" xfId="27784"/>
    <cellStyle name="Normal 2 35 16 4 3" xfId="40062"/>
    <cellStyle name="Normal 2 35 16 5" xfId="17292"/>
    <cellStyle name="Normal 2 35 16 6" xfId="30435"/>
    <cellStyle name="Normal 2 35 17" xfId="3208"/>
    <cellStyle name="Normal 2 35 17 2" xfId="7848"/>
    <cellStyle name="Normal 2 35 17 2 2" xfId="23124"/>
    <cellStyle name="Normal 2 35 17 2 3" xfId="35467"/>
    <cellStyle name="Normal 2 35 17 3" xfId="10998"/>
    <cellStyle name="Normal 2 35 17 3 2" xfId="26224"/>
    <cellStyle name="Normal 2 35 17 3 3" xfId="38512"/>
    <cellStyle name="Normal 2 35 17 4" xfId="13739"/>
    <cellStyle name="Normal 2 35 17 4 2" xfId="28926"/>
    <cellStyle name="Normal 2 35 17 4 3" xfId="41159"/>
    <cellStyle name="Normal 2 35 17 5" xfId="18652"/>
    <cellStyle name="Normal 2 35 17 6" xfId="31263"/>
    <cellStyle name="Normal 2 35 18" xfId="2366"/>
    <cellStyle name="Normal 2 35 18 2" xfId="7025"/>
    <cellStyle name="Normal 2 35 18 2 2" xfId="22302"/>
    <cellStyle name="Normal 2 35 18 2 3" xfId="34646"/>
    <cellStyle name="Normal 2 35 18 3" xfId="10186"/>
    <cellStyle name="Normal 2 35 18 3 2" xfId="25417"/>
    <cellStyle name="Normal 2 35 18 3 3" xfId="37710"/>
    <cellStyle name="Normal 2 35 18 4" xfId="12998"/>
    <cellStyle name="Normal 2 35 18 4 2" xfId="28187"/>
    <cellStyle name="Normal 2 35 18 4 3" xfId="40425"/>
    <cellStyle name="Normal 2 35 18 5" xfId="17856"/>
    <cellStyle name="Normal 2 35 18 6" xfId="30265"/>
    <cellStyle name="Normal 2 35 19" xfId="1905"/>
    <cellStyle name="Normal 2 35 19 2" xfId="5486"/>
    <cellStyle name="Normal 2 35 19 2 2" xfId="6710"/>
    <cellStyle name="Normal 2 35 19 2 2 2" xfId="20766"/>
    <cellStyle name="Normal 2 35 19 2 2 2 2" xfId="21987"/>
    <cellStyle name="Normal 2 35 19 2 2 3" xfId="34332"/>
    <cellStyle name="Normal 2 35 19 2 3" xfId="33114"/>
    <cellStyle name="Normal 2 35 19 3" xfId="9799"/>
    <cellStyle name="Normal 2 35 19 4" xfId="12682"/>
    <cellStyle name="Normal 2 35 19 5" xfId="17439"/>
    <cellStyle name="Normal 2 35 19 5 2" xfId="42787"/>
    <cellStyle name="Normal 2 35 19 6" xfId="17805"/>
    <cellStyle name="Normal 2 35 2" xfId="636"/>
    <cellStyle name="Normal 2 35 2 10" xfId="3144"/>
    <cellStyle name="Normal 2 35 2 11" xfId="1511"/>
    <cellStyle name="Normal 2 35 2 11 2" xfId="5712"/>
    <cellStyle name="Normal 2 35 2 11 2 2" xfId="6429"/>
    <cellStyle name="Normal 2 35 2 11 2 2 2" xfId="20992"/>
    <cellStyle name="Normal 2 35 2 11 2 2 2 2" xfId="21706"/>
    <cellStyle name="Normal 2 35 2 11 2 2 3" xfId="34051"/>
    <cellStyle name="Normal 2 35 2 11 2 3" xfId="33340"/>
    <cellStyle name="Normal 2 35 2 11 3" xfId="9460"/>
    <cellStyle name="Normal 2 35 2 11 3 2" xfId="24727"/>
    <cellStyle name="Normal 2 35 2 11 3 3" xfId="37056"/>
    <cellStyle name="Normal 2 35 2 11 4" xfId="5315"/>
    <cellStyle name="Normal 2 35 2 11 4 2" xfId="20595"/>
    <cellStyle name="Normal 2 35 2 11 4 3" xfId="32945"/>
    <cellStyle name="Normal 2 35 2 11 5" xfId="17074"/>
    <cellStyle name="Normal 2 35 2 11 6" xfId="17011"/>
    <cellStyle name="Normal 2 35 2 12" xfId="4668"/>
    <cellStyle name="Normal 2 35 2 12 2" xfId="20036"/>
    <cellStyle name="Normal 2 35 2 12 3" xfId="32524"/>
    <cellStyle name="Normal 2 35 2 13" xfId="1627"/>
    <cellStyle name="Normal 2 35 2 13 2" xfId="17171"/>
    <cellStyle name="Normal 2 35 2 13 3" xfId="16342"/>
    <cellStyle name="Normal 2 35 2 14" xfId="4614"/>
    <cellStyle name="Normal 2 35 2 14 2" xfId="19997"/>
    <cellStyle name="Normal 2 35 2 14 3" xfId="32505"/>
    <cellStyle name="Normal 2 35 2 15" xfId="5095"/>
    <cellStyle name="Normal 2 35 2 15 2" xfId="5646"/>
    <cellStyle name="Normal 2 35 2 15 2 2" xfId="20376"/>
    <cellStyle name="Normal 2 35 2 15 2 2 2" xfId="20926"/>
    <cellStyle name="Normal 2 35 2 15 2 3" xfId="33274"/>
    <cellStyle name="Normal 2 35 2 15 3" xfId="32731"/>
    <cellStyle name="Normal 2 35 2 16" xfId="9512"/>
    <cellStyle name="Normal 2 35 2 17" xfId="16401"/>
    <cellStyle name="Normal 2 35 2 17 2" xfId="42788"/>
    <cellStyle name="Normal 2 35 2 18" xfId="20143"/>
    <cellStyle name="Normal 2 35 2 2" xfId="1872"/>
    <cellStyle name="Normal 2 35 2 2 10" xfId="16741"/>
    <cellStyle name="Normal 2 35 2 2 2" xfId="1965"/>
    <cellStyle name="Normal 2 35 2 2 2 2" xfId="6698"/>
    <cellStyle name="Normal 2 35 2 2 2 2 2" xfId="6751"/>
    <cellStyle name="Normal 2 35 2 2 2 2 2 2" xfId="21975"/>
    <cellStyle name="Normal 2 35 2 2 2 2 2 2 2" xfId="22028"/>
    <cellStyle name="Normal 2 35 2 2 2 2 2 3" xfId="34373"/>
    <cellStyle name="Normal 2 35 2 2 2 2 3" xfId="34320"/>
    <cellStyle name="Normal 2 35 2 2 2 3" xfId="9849"/>
    <cellStyle name="Normal 2 35 2 2 2 4" xfId="12723"/>
    <cellStyle name="Normal 2 35 2 2 2 5" xfId="17496"/>
    <cellStyle name="Normal 2 35 2 2 2 5 2" xfId="42789"/>
    <cellStyle name="Normal 2 35 2 2 2 6" xfId="30398"/>
    <cellStyle name="Normal 2 35 2 2 3" xfId="2325"/>
    <cellStyle name="Normal 2 35 2 2 4" xfId="2332"/>
    <cellStyle name="Normal 2 35 2 2 5" xfId="4884"/>
    <cellStyle name="Normal 2 35 2 2 6" xfId="1617"/>
    <cellStyle name="Normal 2 35 2 2 7" xfId="5124"/>
    <cellStyle name="Normal 2 35 2 2 7 2" xfId="9778"/>
    <cellStyle name="Normal 2 35 2 2 7 2 2" xfId="20405"/>
    <cellStyle name="Normal 2 35 2 2 7 2 2 2" xfId="25033"/>
    <cellStyle name="Normal 2 35 2 2 7 2 3" xfId="37349"/>
    <cellStyle name="Normal 2 35 2 2 7 3" xfId="32760"/>
    <cellStyle name="Normal 2 35 2 2 8" xfId="12670"/>
    <cellStyle name="Normal 2 35 2 2 8 2" xfId="27877"/>
    <cellStyle name="Normal 2 35 2 2 8 3" xfId="40145"/>
    <cellStyle name="Normal 2 35 2 2 9" xfId="17412"/>
    <cellStyle name="Normal 2 35 2 3" xfId="2731"/>
    <cellStyle name="Normal 2 35 2 4" xfId="2405"/>
    <cellStyle name="Normal 2 35 2 5" xfId="2767"/>
    <cellStyle name="Normal 2 35 2 6" xfId="2420"/>
    <cellStyle name="Normal 2 35 2 7" xfId="2594"/>
    <cellStyle name="Normal 2 35 2 8" xfId="2519"/>
    <cellStyle name="Normal 2 35 2 9" xfId="2551"/>
    <cellStyle name="Normal 2 35 20" xfId="2262"/>
    <cellStyle name="Normal 2 35 21" xfId="4713"/>
    <cellStyle name="Normal 2 35 22" xfId="4610"/>
    <cellStyle name="Normal 2 35 23" xfId="5053"/>
    <cellStyle name="Normal 2 35 23 2" xfId="7490"/>
    <cellStyle name="Normal 2 35 23 2 2" xfId="20334"/>
    <cellStyle name="Normal 2 35 23 2 2 2" xfId="22767"/>
    <cellStyle name="Normal 2 35 23 2 3" xfId="35111"/>
    <cellStyle name="Normal 2 35 23 3" xfId="32689"/>
    <cellStyle name="Normal 2 35 24" xfId="10126"/>
    <cellStyle name="Normal 2 35 24 2" xfId="25365"/>
    <cellStyle name="Normal 2 35 24 3" xfId="37666"/>
    <cellStyle name="Normal 2 35 25" xfId="16184"/>
    <cellStyle name="Normal 2 35 25 2" xfId="42790"/>
    <cellStyle name="Normal 2 35 26" xfId="17281"/>
    <cellStyle name="Normal 2 35 3" xfId="995"/>
    <cellStyle name="Normal 2 35 4" xfId="1138"/>
    <cellStyle name="Normal 2 35 5" xfId="987"/>
    <cellStyle name="Normal 2 35 6" xfId="1157"/>
    <cellStyle name="Normal 2 35 7" xfId="978"/>
    <cellStyle name="Normal 2 35 8" xfId="1331"/>
    <cellStyle name="Normal 2 35 9" xfId="980"/>
    <cellStyle name="Normal 2 36" xfId="387"/>
    <cellStyle name="Normal 2 36 10" xfId="1130"/>
    <cellStyle name="Normal 2 36 11" xfId="1592"/>
    <cellStyle name="Normal 2 36 11 10" xfId="30707"/>
    <cellStyle name="Normal 2 36 11 2" xfId="2504"/>
    <cellStyle name="Normal 2 36 11 2 2" xfId="6461"/>
    <cellStyle name="Normal 2 36 11 2 2 2" xfId="7158"/>
    <cellStyle name="Normal 2 36 11 2 2 2 2" xfId="21738"/>
    <cellStyle name="Normal 2 36 11 2 2 2 2 2" xfId="22435"/>
    <cellStyle name="Normal 2 36 11 2 2 2 3" xfId="34779"/>
    <cellStyle name="Normal 2 36 11 2 2 3" xfId="34083"/>
    <cellStyle name="Normal 2 36 11 2 3" xfId="10318"/>
    <cellStyle name="Normal 2 36 11 2 3 2" xfId="25549"/>
    <cellStyle name="Normal 2 36 11 2 3 3" xfId="37842"/>
    <cellStyle name="Normal 2 36 11 2 4" xfId="13114"/>
    <cellStyle name="Normal 2 36 11 2 4 2" xfId="28303"/>
    <cellStyle name="Normal 2 36 11 2 4 3" xfId="40540"/>
    <cellStyle name="Normal 2 36 11 2 5" xfId="17981"/>
    <cellStyle name="Normal 2 36 11 2 6" xfId="30417"/>
    <cellStyle name="Normal 2 36 11 3" xfId="4703"/>
    <cellStyle name="Normal 2 36 11 3 2" xfId="20063"/>
    <cellStyle name="Normal 2 36 11 3 3" xfId="32538"/>
    <cellStyle name="Normal 2 36 11 4" xfId="1589"/>
    <cellStyle name="Normal 2 36 11 4 2" xfId="17138"/>
    <cellStyle name="Normal 2 36 11 4 3" xfId="30205"/>
    <cellStyle name="Normal 2 36 11 5" xfId="4606"/>
    <cellStyle name="Normal 2 36 11 5 2" xfId="19992"/>
    <cellStyle name="Normal 2 36 11 5 3" xfId="32503"/>
    <cellStyle name="Normal 2 36 11 6" xfId="1888"/>
    <cellStyle name="Normal 2 36 11 6 2" xfId="17427"/>
    <cellStyle name="Normal 2 36 11 6 3" xfId="30513"/>
    <cellStyle name="Normal 2 36 11 7" xfId="5160"/>
    <cellStyle name="Normal 2 36 11 7 2" xfId="9522"/>
    <cellStyle name="Normal 2 36 11 7 2 2" xfId="20441"/>
    <cellStyle name="Normal 2 36 11 7 2 2 2" xfId="24789"/>
    <cellStyle name="Normal 2 36 11 7 2 3" xfId="37114"/>
    <cellStyle name="Normal 2 36 11 7 3" xfId="32796"/>
    <cellStyle name="Normal 2 36 11 8" xfId="6029"/>
    <cellStyle name="Normal 2 36 11 9" xfId="17140"/>
    <cellStyle name="Normal 2 36 11 9 2" xfId="42791"/>
    <cellStyle name="Normal 2 36 12" xfId="2544"/>
    <cellStyle name="Normal 2 36 12 2" xfId="7197"/>
    <cellStyle name="Normal 2 36 12 2 2" xfId="22474"/>
    <cellStyle name="Normal 2 36 12 2 3" xfId="34818"/>
    <cellStyle name="Normal 2 36 12 3" xfId="10356"/>
    <cellStyle name="Normal 2 36 12 3 2" xfId="25586"/>
    <cellStyle name="Normal 2 36 12 3 3" xfId="37879"/>
    <cellStyle name="Normal 2 36 12 4" xfId="13144"/>
    <cellStyle name="Normal 2 36 12 4 2" xfId="28333"/>
    <cellStyle name="Normal 2 36 12 4 3" xfId="40570"/>
    <cellStyle name="Normal 2 36 12 5" xfId="18017"/>
    <cellStyle name="Normal 2 36 12 6" xfId="30309"/>
    <cellStyle name="Normal 2 36 13" xfId="1690"/>
    <cellStyle name="Normal 2 36 13 2" xfId="6536"/>
    <cellStyle name="Normal 2 36 13 2 2" xfId="21813"/>
    <cellStyle name="Normal 2 36 13 2 3" xfId="34158"/>
    <cellStyle name="Normal 2 36 13 3" xfId="9609"/>
    <cellStyle name="Normal 2 36 13 3 2" xfId="24872"/>
    <cellStyle name="Normal 2 36 13 3 3" xfId="37192"/>
    <cellStyle name="Normal 2 36 13 4" xfId="5623"/>
    <cellStyle name="Normal 2 36 13 4 2" xfId="20903"/>
    <cellStyle name="Normal 2 36 13 4 3" xfId="33251"/>
    <cellStyle name="Normal 2 36 13 5" xfId="17234"/>
    <cellStyle name="Normal 2 36 13 6" xfId="17062"/>
    <cellStyle name="Normal 2 36 14" xfId="3318"/>
    <cellStyle name="Normal 2 36 14 2" xfId="7956"/>
    <cellStyle name="Normal 2 36 14 2 2" xfId="23232"/>
    <cellStyle name="Normal 2 36 14 2 3" xfId="35575"/>
    <cellStyle name="Normal 2 36 14 3" xfId="11103"/>
    <cellStyle name="Normal 2 36 14 3 2" xfId="26329"/>
    <cellStyle name="Normal 2 36 14 3 3" xfId="38617"/>
    <cellStyle name="Normal 2 36 14 4" xfId="13841"/>
    <cellStyle name="Normal 2 36 14 4 2" xfId="29028"/>
    <cellStyle name="Normal 2 36 14 4 3" xfId="41261"/>
    <cellStyle name="Normal 2 36 14 5" xfId="18759"/>
    <cellStyle name="Normal 2 36 14 6" xfId="31365"/>
    <cellStyle name="Normal 2 36 15" xfId="2541"/>
    <cellStyle name="Normal 2 36 15 2" xfId="7194"/>
    <cellStyle name="Normal 2 36 15 2 2" xfId="22471"/>
    <cellStyle name="Normal 2 36 15 2 3" xfId="34815"/>
    <cellStyle name="Normal 2 36 15 3" xfId="10353"/>
    <cellStyle name="Normal 2 36 15 3 2" xfId="25583"/>
    <cellStyle name="Normal 2 36 15 3 3" xfId="37876"/>
    <cellStyle name="Normal 2 36 15 4" xfId="13141"/>
    <cellStyle name="Normal 2 36 15 4 2" xfId="28330"/>
    <cellStyle name="Normal 2 36 15 4 3" xfId="40567"/>
    <cellStyle name="Normal 2 36 15 5" xfId="18014"/>
    <cellStyle name="Normal 2 36 15 6" xfId="30387"/>
    <cellStyle name="Normal 2 36 16" xfId="1721"/>
    <cellStyle name="Normal 2 36 16 2" xfId="6567"/>
    <cellStyle name="Normal 2 36 16 2 2" xfId="21844"/>
    <cellStyle name="Normal 2 36 16 2 3" xfId="34189"/>
    <cellStyle name="Normal 2 36 16 3" xfId="9640"/>
    <cellStyle name="Normal 2 36 16 3 2" xfId="24903"/>
    <cellStyle name="Normal 2 36 16 3 3" xfId="37223"/>
    <cellStyle name="Normal 2 36 16 4" xfId="9413"/>
    <cellStyle name="Normal 2 36 16 4 2" xfId="24682"/>
    <cellStyle name="Normal 2 36 16 4 3" xfId="37014"/>
    <cellStyle name="Normal 2 36 16 5" xfId="17265"/>
    <cellStyle name="Normal 2 36 16 6" xfId="20304"/>
    <cellStyle name="Normal 2 36 17" xfId="1819"/>
    <cellStyle name="Normal 2 36 17 2" xfId="6661"/>
    <cellStyle name="Normal 2 36 17 2 2" xfId="21938"/>
    <cellStyle name="Normal 2 36 17 2 3" xfId="34283"/>
    <cellStyle name="Normal 2 36 17 3" xfId="9734"/>
    <cellStyle name="Normal 2 36 17 3 2" xfId="24996"/>
    <cellStyle name="Normal 2 36 17 3 3" xfId="37314"/>
    <cellStyle name="Normal 2 36 17 4" xfId="12633"/>
    <cellStyle name="Normal 2 36 17 4 2" xfId="27849"/>
    <cellStyle name="Normal 2 36 17 4 3" xfId="40126"/>
    <cellStyle name="Normal 2 36 17 5" xfId="17362"/>
    <cellStyle name="Normal 2 36 17 6" xfId="30458"/>
    <cellStyle name="Normal 2 36 18" xfId="2633"/>
    <cellStyle name="Normal 2 36 18 2" xfId="7284"/>
    <cellStyle name="Normal 2 36 18 2 2" xfId="22561"/>
    <cellStyle name="Normal 2 36 18 2 3" xfId="34905"/>
    <cellStyle name="Normal 2 36 18 3" xfId="10438"/>
    <cellStyle name="Normal 2 36 18 3 2" xfId="25666"/>
    <cellStyle name="Normal 2 36 18 3 3" xfId="37960"/>
    <cellStyle name="Normal 2 36 18 4" xfId="13216"/>
    <cellStyle name="Normal 2 36 18 4 2" xfId="28403"/>
    <cellStyle name="Normal 2 36 18 4 3" xfId="40641"/>
    <cellStyle name="Normal 2 36 18 5" xfId="18099"/>
    <cellStyle name="Normal 2 36 18 6" xfId="30740"/>
    <cellStyle name="Normal 2 36 19" xfId="1902"/>
    <cellStyle name="Normal 2 36 19 2" xfId="5487"/>
    <cellStyle name="Normal 2 36 19 2 2" xfId="6708"/>
    <cellStyle name="Normal 2 36 19 2 2 2" xfId="20767"/>
    <cellStyle name="Normal 2 36 19 2 2 2 2" xfId="21985"/>
    <cellStyle name="Normal 2 36 19 2 2 3" xfId="34330"/>
    <cellStyle name="Normal 2 36 19 2 3" xfId="33115"/>
    <cellStyle name="Normal 2 36 19 3" xfId="9796"/>
    <cellStyle name="Normal 2 36 19 4" xfId="12680"/>
    <cellStyle name="Normal 2 36 19 5" xfId="17436"/>
    <cellStyle name="Normal 2 36 19 5 2" xfId="42792"/>
    <cellStyle name="Normal 2 36 19 6" xfId="20280"/>
    <cellStyle name="Normal 2 36 2" xfId="707"/>
    <cellStyle name="Normal 2 36 2 10" xfId="4121"/>
    <cellStyle name="Normal 2 36 2 11" xfId="1599"/>
    <cellStyle name="Normal 2 36 2 11 2" xfId="5778"/>
    <cellStyle name="Normal 2 36 2 11 2 2" xfId="6464"/>
    <cellStyle name="Normal 2 36 2 11 2 2 2" xfId="21058"/>
    <cellStyle name="Normal 2 36 2 11 2 2 2 2" xfId="21741"/>
    <cellStyle name="Normal 2 36 2 11 2 2 3" xfId="34086"/>
    <cellStyle name="Normal 2 36 2 11 2 3" xfId="33406"/>
    <cellStyle name="Normal 2 36 2 11 3" xfId="9527"/>
    <cellStyle name="Normal 2 36 2 11 3 2" xfId="24794"/>
    <cellStyle name="Normal 2 36 2 11 3 3" xfId="37119"/>
    <cellStyle name="Normal 2 36 2 11 4" xfId="12344"/>
    <cellStyle name="Normal 2 36 2 11 4 2" xfId="27569"/>
    <cellStyle name="Normal 2 36 2 11 4 3" xfId="39852"/>
    <cellStyle name="Normal 2 36 2 11 5" xfId="17145"/>
    <cellStyle name="Normal 2 36 2 11 6" xfId="30525"/>
    <cellStyle name="Normal 2 36 2 12" xfId="4621"/>
    <cellStyle name="Normal 2 36 2 12 2" xfId="20001"/>
    <cellStyle name="Normal 2 36 2 12 3" xfId="32508"/>
    <cellStyle name="Normal 2 36 2 13" xfId="4751"/>
    <cellStyle name="Normal 2 36 2 13 2" xfId="20103"/>
    <cellStyle name="Normal 2 36 2 13 3" xfId="32562"/>
    <cellStyle name="Normal 2 36 2 14" xfId="2284"/>
    <cellStyle name="Normal 2 36 2 14 2" xfId="17790"/>
    <cellStyle name="Normal 2 36 2 14 3" xfId="30503"/>
    <cellStyle name="Normal 2 36 2 15" xfId="5096"/>
    <cellStyle name="Normal 2 36 2 15 2" xfId="6141"/>
    <cellStyle name="Normal 2 36 2 15 2 2" xfId="20377"/>
    <cellStyle name="Normal 2 36 2 15 2 2 2" xfId="21419"/>
    <cellStyle name="Normal 2 36 2 15 2 3" xfId="33766"/>
    <cellStyle name="Normal 2 36 2 15 3" xfId="32732"/>
    <cellStyle name="Normal 2 36 2 16" xfId="11283"/>
    <cellStyle name="Normal 2 36 2 17" xfId="16461"/>
    <cellStyle name="Normal 2 36 2 17 2" xfId="42793"/>
    <cellStyle name="Normal 2 36 2 18" xfId="16309"/>
    <cellStyle name="Normal 2 36 2 2" xfId="1873"/>
    <cellStyle name="Normal 2 36 2 2 10" xfId="16985"/>
    <cellStyle name="Normal 2 36 2 2 2" xfId="2015"/>
    <cellStyle name="Normal 2 36 2 2 2 2" xfId="6699"/>
    <cellStyle name="Normal 2 36 2 2 2 2 2" xfId="6795"/>
    <cellStyle name="Normal 2 36 2 2 2 2 2 2" xfId="21976"/>
    <cellStyle name="Normal 2 36 2 2 2 2 2 2 2" xfId="22072"/>
    <cellStyle name="Normal 2 36 2 2 2 2 2 3" xfId="34416"/>
    <cellStyle name="Normal 2 36 2 2 2 2 3" xfId="34321"/>
    <cellStyle name="Normal 2 36 2 2 2 3" xfId="9896"/>
    <cellStyle name="Normal 2 36 2 2 2 4" xfId="12766"/>
    <cellStyle name="Normal 2 36 2 2 2 5" xfId="17542"/>
    <cellStyle name="Normal 2 36 2 2 2 5 2" xfId="42794"/>
    <cellStyle name="Normal 2 36 2 2 2 6" xfId="17036"/>
    <cellStyle name="Normal 2 36 2 2 3" xfId="2301"/>
    <cellStyle name="Normal 2 36 2 2 4" xfId="4706"/>
    <cellStyle name="Normal 2 36 2 2 5" xfId="4635"/>
    <cellStyle name="Normal 2 36 2 2 6" xfId="2222"/>
    <cellStyle name="Normal 2 36 2 2 7" xfId="5132"/>
    <cellStyle name="Normal 2 36 2 2 7 2" xfId="9779"/>
    <cellStyle name="Normal 2 36 2 2 7 2 2" xfId="20413"/>
    <cellStyle name="Normal 2 36 2 2 7 2 2 2" xfId="25034"/>
    <cellStyle name="Normal 2 36 2 2 7 2 3" xfId="37350"/>
    <cellStyle name="Normal 2 36 2 2 7 3" xfId="32768"/>
    <cellStyle name="Normal 2 36 2 2 8" xfId="12671"/>
    <cellStyle name="Normal 2 36 2 2 8 2" xfId="27878"/>
    <cellStyle name="Normal 2 36 2 2 8 3" xfId="40146"/>
    <cellStyle name="Normal 2 36 2 2 9" xfId="17413"/>
    <cellStyle name="Normal 2 36 2 3" xfId="2800"/>
    <cellStyle name="Normal 2 36 2 4" xfId="3066"/>
    <cellStyle name="Normal 2 36 2 5" xfId="3027"/>
    <cellStyle name="Normal 2 36 2 6" xfId="3660"/>
    <cellStyle name="Normal 2 36 2 7" xfId="3492"/>
    <cellStyle name="Normal 2 36 2 8" xfId="2199"/>
    <cellStyle name="Normal 2 36 2 9" xfId="3902"/>
    <cellStyle name="Normal 2 36 20" xfId="4927"/>
    <cellStyle name="Normal 2 36 21" xfId="1880"/>
    <cellStyle name="Normal 2 36 22" xfId="2261"/>
    <cellStyle name="Normal 2 36 23" xfId="5061"/>
    <cellStyle name="Normal 2 36 23 2" xfId="6509"/>
    <cellStyle name="Normal 2 36 23 2 2" xfId="20342"/>
    <cellStyle name="Normal 2 36 23 2 2 2" xfId="21786"/>
    <cellStyle name="Normal 2 36 23 2 3" xfId="34131"/>
    <cellStyle name="Normal 2 36 23 3" xfId="32697"/>
    <cellStyle name="Normal 2 36 24" xfId="10139"/>
    <cellStyle name="Normal 2 36 24 2" xfId="25377"/>
    <cellStyle name="Normal 2 36 24 3" xfId="37676"/>
    <cellStyle name="Normal 2 36 25" xfId="16185"/>
    <cellStyle name="Normal 2 36 25 2" xfId="42795"/>
    <cellStyle name="Normal 2 36 26" xfId="17324"/>
    <cellStyle name="Normal 2 36 3" xfId="1079"/>
    <cellStyle name="Normal 2 36 4" xfId="1152"/>
    <cellStyle name="Normal 2 36 5" xfId="944"/>
    <cellStyle name="Normal 2 36 6" xfId="1111"/>
    <cellStyle name="Normal 2 36 7" xfId="1027"/>
    <cellStyle name="Normal 2 36 8" xfId="993"/>
    <cellStyle name="Normal 2 36 9" xfId="956"/>
    <cellStyle name="Normal 2 37" xfId="388"/>
    <cellStyle name="Normal 2 37 10" xfId="1421"/>
    <cellStyle name="Normal 2 37 11" xfId="1604"/>
    <cellStyle name="Normal 2 37 11 10" xfId="30414"/>
    <cellStyle name="Normal 2 37 11 2" xfId="2505"/>
    <cellStyle name="Normal 2 37 11 2 2" xfId="6466"/>
    <cellStyle name="Normal 2 37 11 2 2 2" xfId="7159"/>
    <cellStyle name="Normal 2 37 11 2 2 2 2" xfId="21743"/>
    <cellStyle name="Normal 2 37 11 2 2 2 2 2" xfId="22436"/>
    <cellStyle name="Normal 2 37 11 2 2 2 3" xfId="34780"/>
    <cellStyle name="Normal 2 37 11 2 2 3" xfId="34088"/>
    <cellStyle name="Normal 2 37 11 2 3" xfId="10319"/>
    <cellStyle name="Normal 2 37 11 2 3 2" xfId="25550"/>
    <cellStyle name="Normal 2 37 11 2 3 3" xfId="37843"/>
    <cellStyle name="Normal 2 37 11 2 4" xfId="13115"/>
    <cellStyle name="Normal 2 37 11 2 4 2" xfId="28304"/>
    <cellStyle name="Normal 2 37 11 2 4 3" xfId="40541"/>
    <cellStyle name="Normal 2 37 11 2 5" xfId="17982"/>
    <cellStyle name="Normal 2 37 11 2 6" xfId="30388"/>
    <cellStyle name="Normal 2 37 11 3" xfId="4704"/>
    <cellStyle name="Normal 2 37 11 3 2" xfId="20064"/>
    <cellStyle name="Normal 2 37 11 3 3" xfId="32539"/>
    <cellStyle name="Normal 2 37 11 4" xfId="4957"/>
    <cellStyle name="Normal 2 37 11 4 2" xfId="20265"/>
    <cellStyle name="Normal 2 37 11 4 3" xfId="32650"/>
    <cellStyle name="Normal 2 37 11 5" xfId="4720"/>
    <cellStyle name="Normal 2 37 11 5 2" xfId="20077"/>
    <cellStyle name="Normal 2 37 11 5 3" xfId="32548"/>
    <cellStyle name="Normal 2 37 11 6" xfId="4718"/>
    <cellStyle name="Normal 2 37 11 6 2" xfId="20076"/>
    <cellStyle name="Normal 2 37 11 6 3" xfId="32547"/>
    <cellStyle name="Normal 2 37 11 7" xfId="5161"/>
    <cellStyle name="Normal 2 37 11 7 2" xfId="9532"/>
    <cellStyle name="Normal 2 37 11 7 2 2" xfId="20442"/>
    <cellStyle name="Normal 2 37 11 7 2 2 2" xfId="24799"/>
    <cellStyle name="Normal 2 37 11 7 2 3" xfId="37124"/>
    <cellStyle name="Normal 2 37 11 7 3" xfId="32797"/>
    <cellStyle name="Normal 2 37 11 8" xfId="9392"/>
    <cellStyle name="Normal 2 37 11 9" xfId="17150"/>
    <cellStyle name="Normal 2 37 11 9 2" xfId="42796"/>
    <cellStyle name="Normal 2 37 12" xfId="2543"/>
    <cellStyle name="Normal 2 37 12 2" xfId="7196"/>
    <cellStyle name="Normal 2 37 12 2 2" xfId="22473"/>
    <cellStyle name="Normal 2 37 12 2 3" xfId="34817"/>
    <cellStyle name="Normal 2 37 12 3" xfId="10355"/>
    <cellStyle name="Normal 2 37 12 3 2" xfId="25585"/>
    <cellStyle name="Normal 2 37 12 3 3" xfId="37878"/>
    <cellStyle name="Normal 2 37 12 4" xfId="13143"/>
    <cellStyle name="Normal 2 37 12 4 2" xfId="28332"/>
    <cellStyle name="Normal 2 37 12 4 3" xfId="40569"/>
    <cellStyle name="Normal 2 37 12 5" xfId="18016"/>
    <cellStyle name="Normal 2 37 12 6" xfId="30333"/>
    <cellStyle name="Normal 2 37 13" xfId="2540"/>
    <cellStyle name="Normal 2 37 13 2" xfId="7193"/>
    <cellStyle name="Normal 2 37 13 2 2" xfId="22470"/>
    <cellStyle name="Normal 2 37 13 2 3" xfId="34814"/>
    <cellStyle name="Normal 2 37 13 3" xfId="10352"/>
    <cellStyle name="Normal 2 37 13 3 2" xfId="25582"/>
    <cellStyle name="Normal 2 37 13 3 3" xfId="37875"/>
    <cellStyle name="Normal 2 37 13 4" xfId="13140"/>
    <cellStyle name="Normal 2 37 13 4 2" xfId="28329"/>
    <cellStyle name="Normal 2 37 13 4 3" xfId="40566"/>
    <cellStyle name="Normal 2 37 13 5" xfId="18013"/>
    <cellStyle name="Normal 2 37 13 6" xfId="30416"/>
    <cellStyle name="Normal 2 37 14" xfId="2774"/>
    <cellStyle name="Normal 2 37 14 2" xfId="7422"/>
    <cellStyle name="Normal 2 37 14 2 2" xfId="22699"/>
    <cellStyle name="Normal 2 37 14 2 3" xfId="35043"/>
    <cellStyle name="Normal 2 37 14 3" xfId="10572"/>
    <cellStyle name="Normal 2 37 14 3 2" xfId="25800"/>
    <cellStyle name="Normal 2 37 14 3 3" xfId="38091"/>
    <cellStyle name="Normal 2 37 14 4" xfId="13341"/>
    <cellStyle name="Normal 2 37 14 4 2" xfId="28528"/>
    <cellStyle name="Normal 2 37 14 4 3" xfId="40762"/>
    <cellStyle name="Normal 2 37 14 5" xfId="18232"/>
    <cellStyle name="Normal 2 37 14 6" xfId="30864"/>
    <cellStyle name="Normal 2 37 15" xfId="2542"/>
    <cellStyle name="Normal 2 37 15 2" xfId="7195"/>
    <cellStyle name="Normal 2 37 15 2 2" xfId="22472"/>
    <cellStyle name="Normal 2 37 15 2 3" xfId="34816"/>
    <cellStyle name="Normal 2 37 15 3" xfId="10354"/>
    <cellStyle name="Normal 2 37 15 3 2" xfId="25584"/>
    <cellStyle name="Normal 2 37 15 3 3" xfId="37877"/>
    <cellStyle name="Normal 2 37 15 4" xfId="13142"/>
    <cellStyle name="Normal 2 37 15 4 2" xfId="28331"/>
    <cellStyle name="Normal 2 37 15 4 3" xfId="40568"/>
    <cellStyle name="Normal 2 37 15 5" xfId="18015"/>
    <cellStyle name="Normal 2 37 15 6" xfId="30360"/>
    <cellStyle name="Normal 2 37 16" xfId="3047"/>
    <cellStyle name="Normal 2 37 16 2" xfId="7690"/>
    <cellStyle name="Normal 2 37 16 2 2" xfId="22967"/>
    <cellStyle name="Normal 2 37 16 2 3" xfId="35310"/>
    <cellStyle name="Normal 2 37 16 3" xfId="10841"/>
    <cellStyle name="Normal 2 37 16 3 2" xfId="26069"/>
    <cellStyle name="Normal 2 37 16 3 3" xfId="38360"/>
    <cellStyle name="Normal 2 37 16 4" xfId="13596"/>
    <cellStyle name="Normal 2 37 16 4 2" xfId="28783"/>
    <cellStyle name="Normal 2 37 16 4 3" xfId="41016"/>
    <cellStyle name="Normal 2 37 16 5" xfId="18500"/>
    <cellStyle name="Normal 2 37 16 6" xfId="31120"/>
    <cellStyle name="Normal 2 37 17" xfId="3524"/>
    <cellStyle name="Normal 2 37 17 2" xfId="8154"/>
    <cellStyle name="Normal 2 37 17 2 2" xfId="23430"/>
    <cellStyle name="Normal 2 37 17 2 3" xfId="35773"/>
    <cellStyle name="Normal 2 37 17 3" xfId="11299"/>
    <cellStyle name="Normal 2 37 17 3 2" xfId="26525"/>
    <cellStyle name="Normal 2 37 17 3 3" xfId="38812"/>
    <cellStyle name="Normal 2 37 17 4" xfId="14021"/>
    <cellStyle name="Normal 2 37 17 4 2" xfId="29208"/>
    <cellStyle name="Normal 2 37 17 4 3" xfId="41440"/>
    <cellStyle name="Normal 2 37 17 5" xfId="18961"/>
    <cellStyle name="Normal 2 37 17 6" xfId="31544"/>
    <cellStyle name="Normal 2 37 18" xfId="3547"/>
    <cellStyle name="Normal 2 37 18 2" xfId="8175"/>
    <cellStyle name="Normal 2 37 18 2 2" xfId="23451"/>
    <cellStyle name="Normal 2 37 18 2 3" xfId="35794"/>
    <cellStyle name="Normal 2 37 18 3" xfId="11322"/>
    <cellStyle name="Normal 2 37 18 3 2" xfId="26548"/>
    <cellStyle name="Normal 2 37 18 3 3" xfId="38835"/>
    <cellStyle name="Normal 2 37 18 4" xfId="14041"/>
    <cellStyle name="Normal 2 37 18 4 2" xfId="29228"/>
    <cellStyle name="Normal 2 37 18 4 3" xfId="41460"/>
    <cellStyle name="Normal 2 37 18 5" xfId="18984"/>
    <cellStyle name="Normal 2 37 18 6" xfId="31564"/>
    <cellStyle name="Normal 2 37 19" xfId="1626"/>
    <cellStyle name="Normal 2 37 19 2" xfId="5488"/>
    <cellStyle name="Normal 2 37 19 2 2" xfId="6476"/>
    <cellStyle name="Normal 2 37 19 2 2 2" xfId="20768"/>
    <cellStyle name="Normal 2 37 19 2 2 2 2" xfId="21753"/>
    <cellStyle name="Normal 2 37 19 2 2 3" xfId="34098"/>
    <cellStyle name="Normal 2 37 19 2 3" xfId="33116"/>
    <cellStyle name="Normal 2 37 19 3" xfId="9546"/>
    <cellStyle name="Normal 2 37 19 4" xfId="6173"/>
    <cellStyle name="Normal 2 37 19 5" xfId="17170"/>
    <cellStyle name="Normal 2 37 19 5 2" xfId="42797"/>
    <cellStyle name="Normal 2 37 19 6" xfId="16368"/>
    <cellStyle name="Normal 2 37 2" xfId="752"/>
    <cellStyle name="Normal 2 37 2 10" xfId="1663"/>
    <cellStyle name="Normal 2 37 2 11" xfId="1558"/>
    <cellStyle name="Normal 2 37 2 11 2" xfId="5822"/>
    <cellStyle name="Normal 2 37 2 11 2 2" xfId="6453"/>
    <cellStyle name="Normal 2 37 2 11 2 2 2" xfId="21102"/>
    <cellStyle name="Normal 2 37 2 11 2 2 2 2" xfId="21730"/>
    <cellStyle name="Normal 2 37 2 11 2 2 3" xfId="34075"/>
    <cellStyle name="Normal 2 37 2 11 2 3" xfId="33450"/>
    <cellStyle name="Normal 2 37 2 11 3" xfId="9496"/>
    <cellStyle name="Normal 2 37 2 11 3 2" xfId="24763"/>
    <cellStyle name="Normal 2 37 2 11 3 3" xfId="37089"/>
    <cellStyle name="Normal 2 37 2 11 4" xfId="5204"/>
    <cellStyle name="Normal 2 37 2 11 4 2" xfId="20485"/>
    <cellStyle name="Normal 2 37 2 11 4 3" xfId="32840"/>
    <cellStyle name="Normal 2 37 2 11 5" xfId="17114"/>
    <cellStyle name="Normal 2 37 2 11 6" xfId="30651"/>
    <cellStyle name="Normal 2 37 2 12" xfId="4659"/>
    <cellStyle name="Normal 2 37 2 12 2" xfId="20027"/>
    <cellStyle name="Normal 2 37 2 12 3" xfId="32520"/>
    <cellStyle name="Normal 2 37 2 13" xfId="4919"/>
    <cellStyle name="Normal 2 37 2 13 2" xfId="20240"/>
    <cellStyle name="Normal 2 37 2 13 3" xfId="32636"/>
    <cellStyle name="Normal 2 37 2 14" xfId="1895"/>
    <cellStyle name="Normal 2 37 2 14 2" xfId="17432"/>
    <cellStyle name="Normal 2 37 2 14 3" xfId="30347"/>
    <cellStyle name="Normal 2 37 2 15" xfId="5097"/>
    <cellStyle name="Normal 2 37 2 15 2" xfId="6232"/>
    <cellStyle name="Normal 2 37 2 15 2 2" xfId="20378"/>
    <cellStyle name="Normal 2 37 2 15 2 2 2" xfId="21510"/>
    <cellStyle name="Normal 2 37 2 15 2 3" xfId="33856"/>
    <cellStyle name="Normal 2 37 2 15 3" xfId="32733"/>
    <cellStyle name="Normal 2 37 2 16" xfId="9258"/>
    <cellStyle name="Normal 2 37 2 17" xfId="16503"/>
    <cellStyle name="Normal 2 37 2 17 2" xfId="42798"/>
    <cellStyle name="Normal 2 37 2 18" xfId="20263"/>
    <cellStyle name="Normal 2 37 2 2" xfId="1874"/>
    <cellStyle name="Normal 2 37 2 2 10" xfId="16684"/>
    <cellStyle name="Normal 2 37 2 2 2" xfId="2058"/>
    <cellStyle name="Normal 2 37 2 2 2 2" xfId="6700"/>
    <cellStyle name="Normal 2 37 2 2 2 2 2" xfId="6838"/>
    <cellStyle name="Normal 2 37 2 2 2 2 2 2" xfId="21977"/>
    <cellStyle name="Normal 2 37 2 2 2 2 2 2 2" xfId="22115"/>
    <cellStyle name="Normal 2 37 2 2 2 2 2 3" xfId="34459"/>
    <cellStyle name="Normal 2 37 2 2 2 2 3" xfId="34322"/>
    <cellStyle name="Normal 2 37 2 2 2 3" xfId="9939"/>
    <cellStyle name="Normal 2 37 2 2 2 4" xfId="12809"/>
    <cellStyle name="Normal 2 37 2 2 2 5" xfId="17585"/>
    <cellStyle name="Normal 2 37 2 2 2 5 2" xfId="42799"/>
    <cellStyle name="Normal 2 37 2 2 2 6" xfId="16372"/>
    <cellStyle name="Normal 2 37 2 2 3" xfId="1572"/>
    <cellStyle name="Normal 2 37 2 2 4" xfId="4721"/>
    <cellStyle name="Normal 2 37 2 2 5" xfId="1526"/>
    <cellStyle name="Normal 2 37 2 2 6" xfId="2293"/>
    <cellStyle name="Normal 2 37 2 2 7" xfId="5137"/>
    <cellStyle name="Normal 2 37 2 2 7 2" xfId="9780"/>
    <cellStyle name="Normal 2 37 2 2 7 2 2" xfId="20418"/>
    <cellStyle name="Normal 2 37 2 2 7 2 2 2" xfId="25035"/>
    <cellStyle name="Normal 2 37 2 2 7 2 3" xfId="37351"/>
    <cellStyle name="Normal 2 37 2 2 7 3" xfId="32773"/>
    <cellStyle name="Normal 2 37 2 2 8" xfId="12672"/>
    <cellStyle name="Normal 2 37 2 2 8 2" xfId="27879"/>
    <cellStyle name="Normal 2 37 2 2 8 3" xfId="40147"/>
    <cellStyle name="Normal 2 37 2 2 9" xfId="17414"/>
    <cellStyle name="Normal 2 37 2 3" xfId="2844"/>
    <cellStyle name="Normal 2 37 2 4" xfId="2718"/>
    <cellStyle name="Normal 2 37 2 5" xfId="3507"/>
    <cellStyle name="Normal 2 37 2 6" xfId="3325"/>
    <cellStyle name="Normal 2 37 2 7" xfId="3099"/>
    <cellStyle name="Normal 2 37 2 8" xfId="2583"/>
    <cellStyle name="Normal 2 37 2 9" xfId="2528"/>
    <cellStyle name="Normal 2 37 20" xfId="1877"/>
    <cellStyle name="Normal 2 37 21" xfId="1611"/>
    <cellStyle name="Normal 2 37 22" xfId="1625"/>
    <cellStyle name="Normal 2 37 23" xfId="5065"/>
    <cellStyle name="Normal 2 37 23 2" xfId="6394"/>
    <cellStyle name="Normal 2 37 23 2 2" xfId="20346"/>
    <cellStyle name="Normal 2 37 23 2 2 2" xfId="21671"/>
    <cellStyle name="Normal 2 37 23 2 3" xfId="34016"/>
    <cellStyle name="Normal 2 37 23 3" xfId="32701"/>
    <cellStyle name="Normal 2 37 24" xfId="12366"/>
    <cellStyle name="Normal 2 37 24 2" xfId="27591"/>
    <cellStyle name="Normal 2 37 24 3" xfId="39872"/>
    <cellStyle name="Normal 2 37 25" xfId="16186"/>
    <cellStyle name="Normal 2 37 25 2" xfId="42800"/>
    <cellStyle name="Normal 2 37 26" xfId="18058"/>
    <cellStyle name="Normal 2 37 3" xfId="1112"/>
    <cellStyle name="Normal 2 37 4" xfId="953"/>
    <cellStyle name="Normal 2 37 5" xfId="1180"/>
    <cellStyle name="Normal 2 37 6" xfId="1238"/>
    <cellStyle name="Normal 2 37 7" xfId="1290"/>
    <cellStyle name="Normal 2 37 8" xfId="1199"/>
    <cellStyle name="Normal 2 37 9" xfId="1229"/>
    <cellStyle name="Normal 2 38" xfId="1638"/>
    <cellStyle name="Normal 2 38 10" xfId="30492"/>
    <cellStyle name="Normal 2 38 2" xfId="1639"/>
    <cellStyle name="Normal 2 38 2 2" xfId="6484"/>
    <cellStyle name="Normal 2 38 2 2 2" xfId="6485"/>
    <cellStyle name="Normal 2 38 2 2 2 2" xfId="21761"/>
    <cellStyle name="Normal 2 38 2 2 2 2 2" xfId="21762"/>
    <cellStyle name="Normal 2 38 2 2 2 3" xfId="34107"/>
    <cellStyle name="Normal 2 38 2 2 3" xfId="34106"/>
    <cellStyle name="Normal 2 38 2 3" xfId="9558"/>
    <cellStyle name="Normal 2 38 2 4" xfId="5220"/>
    <cellStyle name="Normal 2 38 2 5" xfId="17183"/>
    <cellStyle name="Normal 2 38 2 5 2" xfId="42801"/>
    <cellStyle name="Normal 2 38 2 6" xfId="30463"/>
    <cellStyle name="Normal 2 38 3" xfId="1885"/>
    <cellStyle name="Normal 2 38 4" xfId="4656"/>
    <cellStyle name="Normal 2 38 5" xfId="4788"/>
    <cellStyle name="Normal 2 38 6" xfId="4787"/>
    <cellStyle name="Normal 2 38 7" xfId="5068"/>
    <cellStyle name="Normal 2 38 7 2" xfId="9557"/>
    <cellStyle name="Normal 2 38 7 2 2" xfId="20349"/>
    <cellStyle name="Normal 2 38 7 2 2 2" xfId="24820"/>
    <cellStyle name="Normal 2 38 7 2 3" xfId="37141"/>
    <cellStyle name="Normal 2 38 7 3" xfId="32704"/>
    <cellStyle name="Normal 2 38 8" xfId="9402"/>
    <cellStyle name="Normal 2 38 8 2" xfId="24672"/>
    <cellStyle name="Normal 2 38 8 3" xfId="37004"/>
    <cellStyle name="Normal 2 38 9" xfId="17182"/>
    <cellStyle name="Normal 2 39" xfId="1782"/>
    <cellStyle name="Normal 2 39 2" xfId="42802"/>
    <cellStyle name="Normal 2 39 3" xfId="42803"/>
    <cellStyle name="Normal 2 4" xfId="6"/>
    <cellStyle name="Normal 2 4 10" xfId="389"/>
    <cellStyle name="Normal 2 4 10 2" xfId="5489"/>
    <cellStyle name="Normal 2 4 10 2 2" xfId="20769"/>
    <cellStyle name="Normal 2 4 10 2 3" xfId="33117"/>
    <cellStyle name="Normal 2 4 10 3" xfId="6001"/>
    <cellStyle name="Normal 2 4 10 3 2" xfId="21281"/>
    <cellStyle name="Normal 2 4 10 3 3" xfId="33629"/>
    <cellStyle name="Normal 2 4 10 4" xfId="9529"/>
    <cellStyle name="Normal 2 4 10 4 2" xfId="24796"/>
    <cellStyle name="Normal 2 4 10 4 3" xfId="37121"/>
    <cellStyle name="Normal 2 4 10 5" xfId="16187"/>
    <cellStyle name="Normal 2 4 10 6" xfId="18972"/>
    <cellStyle name="Normal 2 4 11" xfId="390"/>
    <cellStyle name="Normal 2 4 11 2" xfId="5490"/>
    <cellStyle name="Normal 2 4 11 2 2" xfId="20770"/>
    <cellStyle name="Normal 2 4 11 2 3" xfId="33118"/>
    <cellStyle name="Normal 2 4 11 3" xfId="6034"/>
    <cellStyle name="Normal 2 4 11 3 2" xfId="21313"/>
    <cellStyle name="Normal 2 4 11 3 3" xfId="33661"/>
    <cellStyle name="Normal 2 4 11 4" xfId="12445"/>
    <cellStyle name="Normal 2 4 11 4 2" xfId="27668"/>
    <cellStyle name="Normal 2 4 11 4 3" xfId="39949"/>
    <cellStyle name="Normal 2 4 11 5" xfId="16188"/>
    <cellStyle name="Normal 2 4 11 6" xfId="18292"/>
    <cellStyle name="Normal 2 4 12" xfId="391"/>
    <cellStyle name="Normal 2 4 12 2" xfId="5491"/>
    <cellStyle name="Normal 2 4 12 2 2" xfId="20771"/>
    <cellStyle name="Normal 2 4 12 2 3" xfId="33119"/>
    <cellStyle name="Normal 2 4 12 3" xfId="6068"/>
    <cellStyle name="Normal 2 4 12 3 2" xfId="21347"/>
    <cellStyle name="Normal 2 4 12 3 3" xfId="33695"/>
    <cellStyle name="Normal 2 4 12 4" xfId="12289"/>
    <cellStyle name="Normal 2 4 12 4 2" xfId="27514"/>
    <cellStyle name="Normal 2 4 12 4 3" xfId="39798"/>
    <cellStyle name="Normal 2 4 12 5" xfId="16189"/>
    <cellStyle name="Normal 2 4 12 6" xfId="17898"/>
    <cellStyle name="Normal 2 4 13" xfId="392"/>
    <cellStyle name="Normal 2 4 13 2" xfId="5492"/>
    <cellStyle name="Normal 2 4 13 2 2" xfId="20772"/>
    <cellStyle name="Normal 2 4 13 2 3" xfId="33120"/>
    <cellStyle name="Normal 2 4 13 3" xfId="6138"/>
    <cellStyle name="Normal 2 4 13 3 2" xfId="21416"/>
    <cellStyle name="Normal 2 4 13 3 3" xfId="33763"/>
    <cellStyle name="Normal 2 4 13 4" xfId="12200"/>
    <cellStyle name="Normal 2 4 13 4 2" xfId="27425"/>
    <cellStyle name="Normal 2 4 13 4 3" xfId="39709"/>
    <cellStyle name="Normal 2 4 13 5" xfId="16190"/>
    <cellStyle name="Normal 2 4 13 6" xfId="18186"/>
    <cellStyle name="Normal 2 4 14" xfId="393"/>
    <cellStyle name="Normal 2 4 14 2" xfId="5493"/>
    <cellStyle name="Normal 2 4 14 2 2" xfId="20773"/>
    <cellStyle name="Normal 2 4 14 2 3" xfId="33121"/>
    <cellStyle name="Normal 2 4 14 3" xfId="5991"/>
    <cellStyle name="Normal 2 4 14 3 2" xfId="21271"/>
    <cellStyle name="Normal 2 4 14 3 3" xfId="33619"/>
    <cellStyle name="Normal 2 4 14 4" xfId="12051"/>
    <cellStyle name="Normal 2 4 14 4 2" xfId="27276"/>
    <cellStyle name="Normal 2 4 14 4 3" xfId="39561"/>
    <cellStyle name="Normal 2 4 14 5" xfId="16191"/>
    <cellStyle name="Normal 2 4 14 6" xfId="17778"/>
    <cellStyle name="Normal 2 4 15" xfId="394"/>
    <cellStyle name="Normal 2 4 15 2" xfId="5494"/>
    <cellStyle name="Normal 2 4 15 2 2" xfId="20774"/>
    <cellStyle name="Normal 2 4 15 2 3" xfId="33122"/>
    <cellStyle name="Normal 2 4 15 3" xfId="6172"/>
    <cellStyle name="Normal 2 4 15 3 2" xfId="21450"/>
    <cellStyle name="Normal 2 4 15 3 3" xfId="33797"/>
    <cellStyle name="Normal 2 4 15 4" xfId="11860"/>
    <cellStyle name="Normal 2 4 15 4 2" xfId="27085"/>
    <cellStyle name="Normal 2 4 15 4 3" xfId="39371"/>
    <cellStyle name="Normal 2 4 15 5" xfId="16192"/>
    <cellStyle name="Normal 2 4 15 6" xfId="17428"/>
    <cellStyle name="Normal 2 4 16" xfId="395"/>
    <cellStyle name="Normal 2 4 16 2" xfId="5495"/>
    <cellStyle name="Normal 2 4 16 2 2" xfId="20775"/>
    <cellStyle name="Normal 2 4 16 2 3" xfId="33123"/>
    <cellStyle name="Normal 2 4 16 3" xfId="6111"/>
    <cellStyle name="Normal 2 4 16 3 2" xfId="21390"/>
    <cellStyle name="Normal 2 4 16 3 3" xfId="33738"/>
    <cellStyle name="Normal 2 4 16 4" xfId="11650"/>
    <cellStyle name="Normal 2 4 16 4 2" xfId="26875"/>
    <cellStyle name="Normal 2 4 16 4 3" xfId="39161"/>
    <cellStyle name="Normal 2 4 16 5" xfId="16193"/>
    <cellStyle name="Normal 2 4 16 6" xfId="17764"/>
    <cellStyle name="Normal 2 4 17" xfId="396"/>
    <cellStyle name="Normal 2 4 17 2" xfId="5496"/>
    <cellStyle name="Normal 2 4 17 2 2" xfId="20776"/>
    <cellStyle name="Normal 2 4 17 2 3" xfId="33124"/>
    <cellStyle name="Normal 2 4 17 3" xfId="8524"/>
    <cellStyle name="Normal 2 4 17 3 2" xfId="23798"/>
    <cellStyle name="Normal 2 4 17 3 3" xfId="36141"/>
    <cellStyle name="Normal 2 4 17 4" xfId="9646"/>
    <cellStyle name="Normal 2 4 17 4 2" xfId="24909"/>
    <cellStyle name="Normal 2 4 17 4 3" xfId="37229"/>
    <cellStyle name="Normal 2 4 17 5" xfId="16194"/>
    <cellStyle name="Normal 2 4 17 6" xfId="17122"/>
    <cellStyle name="Normal 2 4 18" xfId="397"/>
    <cellStyle name="Normal 2 4 18 2" xfId="5497"/>
    <cellStyle name="Normal 2 4 18 2 2" xfId="20777"/>
    <cellStyle name="Normal 2 4 18 2 3" xfId="33125"/>
    <cellStyle name="Normal 2 4 18 3" xfId="6979"/>
    <cellStyle name="Normal 2 4 18 3 2" xfId="22256"/>
    <cellStyle name="Normal 2 4 18 3 3" xfId="34600"/>
    <cellStyle name="Normal 2 4 18 4" xfId="11160"/>
    <cellStyle name="Normal 2 4 18 4 2" xfId="26386"/>
    <cellStyle name="Normal 2 4 18 4 3" xfId="38674"/>
    <cellStyle name="Normal 2 4 18 5" xfId="16195"/>
    <cellStyle name="Normal 2 4 18 6" xfId="27923"/>
    <cellStyle name="Normal 2 4 19" xfId="398"/>
    <cellStyle name="Normal 2 4 19 2" xfId="5498"/>
    <cellStyle name="Normal 2 4 19 2 2" xfId="20778"/>
    <cellStyle name="Normal 2 4 19 2 3" xfId="33126"/>
    <cellStyle name="Normal 2 4 19 3" xfId="8124"/>
    <cellStyle name="Normal 2 4 19 3 2" xfId="23400"/>
    <cellStyle name="Normal 2 4 19 3 3" xfId="35743"/>
    <cellStyle name="Normal 2 4 19 4" xfId="9505"/>
    <cellStyle name="Normal 2 4 19 4 2" xfId="24772"/>
    <cellStyle name="Normal 2 4 19 4 3" xfId="37098"/>
    <cellStyle name="Normal 2 4 19 5" xfId="16196"/>
    <cellStyle name="Normal 2 4 19 6" xfId="25094"/>
    <cellStyle name="Normal 2 4 2" xfId="399"/>
    <cellStyle name="Normal 2 4 2 2" xfId="5499"/>
    <cellStyle name="Normal 2 4 2 2 2" xfId="20779"/>
    <cellStyle name="Normal 2 4 2 2 3" xfId="33127"/>
    <cellStyle name="Normal 2 4 2 3" xfId="8288"/>
    <cellStyle name="Normal 2 4 2 3 2" xfId="23564"/>
    <cellStyle name="Normal 2 4 2 3 3" xfId="35907"/>
    <cellStyle name="Normal 2 4 2 4" xfId="12462"/>
    <cellStyle name="Normal 2 4 2 4 2" xfId="27683"/>
    <cellStyle name="Normal 2 4 2 4 3" xfId="39964"/>
    <cellStyle name="Normal 2 4 2 5" xfId="16197"/>
    <cellStyle name="Normal 2 4 2 6" xfId="27557"/>
    <cellStyle name="Normal 2 4 20" xfId="400"/>
    <cellStyle name="Normal 2 4 20 2" xfId="5500"/>
    <cellStyle name="Normal 2 4 20 2 2" xfId="20780"/>
    <cellStyle name="Normal 2 4 20 2 3" xfId="33128"/>
    <cellStyle name="Normal 2 4 20 3" xfId="7670"/>
    <cellStyle name="Normal 2 4 20 3 2" xfId="22947"/>
    <cellStyle name="Normal 2 4 20 3 3" xfId="35290"/>
    <cellStyle name="Normal 2 4 20 4" xfId="9525"/>
    <cellStyle name="Normal 2 4 20 4 2" xfId="24792"/>
    <cellStyle name="Normal 2 4 20 4 3" xfId="37117"/>
    <cellStyle name="Normal 2 4 20 5" xfId="16198"/>
    <cellStyle name="Normal 2 4 20 6" xfId="18310"/>
    <cellStyle name="Normal 2 4 21" xfId="42804"/>
    <cellStyle name="Normal 2 4 22" xfId="42805"/>
    <cellStyle name="Normal 2 4 23" xfId="42806"/>
    <cellStyle name="Normal 2 4 3" xfId="401"/>
    <cellStyle name="Normal 2 4 3 2" xfId="5501"/>
    <cellStyle name="Normal 2 4 3 2 2" xfId="20781"/>
    <cellStyle name="Normal 2 4 3 2 3" xfId="33129"/>
    <cellStyle name="Normal 2 4 3 3" xfId="7709"/>
    <cellStyle name="Normal 2 4 3 3 2" xfId="22986"/>
    <cellStyle name="Normal 2 4 3 3 3" xfId="35329"/>
    <cellStyle name="Normal 2 4 3 4" xfId="12392"/>
    <cellStyle name="Normal 2 4 3 4 2" xfId="27617"/>
    <cellStyle name="Normal 2 4 3 4 3" xfId="39898"/>
    <cellStyle name="Normal 2 4 3 5" xfId="16199"/>
    <cellStyle name="Normal 2 4 3 6" xfId="21570"/>
    <cellStyle name="Normal 2 4 4" xfId="402"/>
    <cellStyle name="Normal 2 4 4 2" xfId="5502"/>
    <cellStyle name="Normal 2 4 4 2 2" xfId="20782"/>
    <cellStyle name="Normal 2 4 4 2 3" xfId="33130"/>
    <cellStyle name="Normal 2 4 4 3" xfId="7447"/>
    <cellStyle name="Normal 2 4 4 3 2" xfId="22724"/>
    <cellStyle name="Normal 2 4 4 3 3" xfId="35068"/>
    <cellStyle name="Normal 2 4 4 4" xfId="8719"/>
    <cellStyle name="Normal 2 4 4 4 2" xfId="23993"/>
    <cellStyle name="Normal 2 4 4 4 3" xfId="36336"/>
    <cellStyle name="Normal 2 4 4 5" xfId="16200"/>
    <cellStyle name="Normal 2 4 4 6" xfId="24815"/>
    <cellStyle name="Normal 2 4 5" xfId="403"/>
    <cellStyle name="Normal 2 4 5 2" xfId="5503"/>
    <cellStyle name="Normal 2 4 5 2 2" xfId="20783"/>
    <cellStyle name="Normal 2 4 5 2 3" xfId="33131"/>
    <cellStyle name="Normal 2 4 5 3" xfId="8734"/>
    <cellStyle name="Normal 2 4 5 3 2" xfId="24008"/>
    <cellStyle name="Normal 2 4 5 3 3" xfId="36351"/>
    <cellStyle name="Normal 2 4 5 4" xfId="12536"/>
    <cellStyle name="Normal 2 4 5 4 2" xfId="27753"/>
    <cellStyle name="Normal 2 4 5 4 3" xfId="40032"/>
    <cellStyle name="Normal 2 4 5 5" xfId="16201"/>
    <cellStyle name="Normal 2 4 5 6" xfId="24711"/>
    <cellStyle name="Normal 2 4 6" xfId="404"/>
    <cellStyle name="Normal 2 4 6 2" xfId="5504"/>
    <cellStyle name="Normal 2 4 6 2 2" xfId="20784"/>
    <cellStyle name="Normal 2 4 6 2 3" xfId="33132"/>
    <cellStyle name="Normal 2 4 6 3" xfId="6155"/>
    <cellStyle name="Normal 2 4 6 3 2" xfId="21433"/>
    <cellStyle name="Normal 2 4 6 3 3" xfId="33780"/>
    <cellStyle name="Normal 2 4 6 4" xfId="12321"/>
    <cellStyle name="Normal 2 4 6 4 2" xfId="27546"/>
    <cellStyle name="Normal 2 4 6 4 3" xfId="39830"/>
    <cellStyle name="Normal 2 4 6 5" xfId="16202"/>
    <cellStyle name="Normal 2 4 6 6" xfId="16739"/>
    <cellStyle name="Normal 2 4 7" xfId="405"/>
    <cellStyle name="Normal 2 4 7 2" xfId="5505"/>
    <cellStyle name="Normal 2 4 7 2 2" xfId="20785"/>
    <cellStyle name="Normal 2 4 7 2 3" xfId="33133"/>
    <cellStyle name="Normal 2 4 7 3" xfId="6023"/>
    <cellStyle name="Normal 2 4 7 3 2" xfId="21303"/>
    <cellStyle name="Normal 2 4 7 3 3" xfId="33651"/>
    <cellStyle name="Normal 2 4 7 4" xfId="12470"/>
    <cellStyle name="Normal 2 4 7 4 2" xfId="27691"/>
    <cellStyle name="Normal 2 4 7 4 3" xfId="39972"/>
    <cellStyle name="Normal 2 4 7 5" xfId="16203"/>
    <cellStyle name="Normal 2 4 7 6" xfId="17148"/>
    <cellStyle name="Normal 2 4 8" xfId="406"/>
    <cellStyle name="Normal 2 4 8 2" xfId="5506"/>
    <cellStyle name="Normal 2 4 8 2 2" xfId="20786"/>
    <cellStyle name="Normal 2 4 8 2 3" xfId="33134"/>
    <cellStyle name="Normal 2 4 8 3" xfId="6320"/>
    <cellStyle name="Normal 2 4 8 3 2" xfId="21597"/>
    <cellStyle name="Normal 2 4 8 3 3" xfId="33942"/>
    <cellStyle name="Normal 2 4 8 4" xfId="7177"/>
    <cellStyle name="Normal 2 4 8 4 2" xfId="22454"/>
    <cellStyle name="Normal 2 4 8 4 3" xfId="34798"/>
    <cellStyle name="Normal 2 4 8 5" xfId="16204"/>
    <cellStyle name="Normal 2 4 8 6" xfId="17139"/>
    <cellStyle name="Normal 2 4 9" xfId="407"/>
    <cellStyle name="Normal 2 4 9 2" xfId="5507"/>
    <cellStyle name="Normal 2 4 9 2 2" xfId="20787"/>
    <cellStyle name="Normal 2 4 9 2 3" xfId="33135"/>
    <cellStyle name="Normal 2 4 9 3" xfId="6021"/>
    <cellStyle name="Normal 2 4 9 3 2" xfId="21301"/>
    <cellStyle name="Normal 2 4 9 3 3" xfId="33649"/>
    <cellStyle name="Normal 2 4 9 4" xfId="12523"/>
    <cellStyle name="Normal 2 4 9 4 2" xfId="27740"/>
    <cellStyle name="Normal 2 4 9 4 3" xfId="40019"/>
    <cellStyle name="Normal 2 4 9 5" xfId="16205"/>
    <cellStyle name="Normal 2 4 9 6" xfId="17437"/>
    <cellStyle name="Normal 2 40" xfId="3295"/>
    <cellStyle name="Normal 2 41" xfId="3091"/>
    <cellStyle name="Normal 2 42" xfId="3804"/>
    <cellStyle name="Normal 2 43" xfId="4037"/>
    <cellStyle name="Normal 2 44" xfId="4242"/>
    <cellStyle name="Normal 2 45" xfId="4418"/>
    <cellStyle name="Normal 2 46" xfId="4540"/>
    <cellStyle name="Normal 2 47" xfId="1886"/>
    <cellStyle name="Normal 2 47 2" xfId="5172"/>
    <cellStyle name="Normal 2 47 2 2" xfId="6705"/>
    <cellStyle name="Normal 2 47 2 2 2" xfId="20453"/>
    <cellStyle name="Normal 2 47 2 2 2 2" xfId="21982"/>
    <cellStyle name="Normal 2 47 2 2 3" xfId="34327"/>
    <cellStyle name="Normal 2 47 2 3" xfId="32808"/>
    <cellStyle name="Normal 2 47 3" xfId="9787"/>
    <cellStyle name="Normal 2 47 3 2" xfId="25042"/>
    <cellStyle name="Normal 2 47 3 3" xfId="37356"/>
    <cellStyle name="Normal 2 47 4" xfId="12677"/>
    <cellStyle name="Normal 2 47 4 2" xfId="27884"/>
    <cellStyle name="Normal 2 47 4 3" xfId="40150"/>
    <cellStyle name="Normal 2 47 5" xfId="17426"/>
    <cellStyle name="Normal 2 47 6" xfId="30568"/>
    <cellStyle name="Normal 2 48" xfId="4661"/>
    <cellStyle name="Normal 2 48 2" xfId="20029"/>
    <cellStyle name="Normal 2 48 3" xfId="32522"/>
    <cellStyle name="Normal 2 49" xfId="4619"/>
    <cellStyle name="Normal 2 49 2" xfId="20000"/>
    <cellStyle name="Normal 2 49 3" xfId="32507"/>
    <cellStyle name="Normal 2 5" xfId="7"/>
    <cellStyle name="Normal 2 5 10" xfId="408"/>
    <cellStyle name="Normal 2 5 10 2" xfId="5508"/>
    <cellStyle name="Normal 2 5 10 2 2" xfId="20788"/>
    <cellStyle name="Normal 2 5 10 2 3" xfId="33136"/>
    <cellStyle name="Normal 2 5 10 3" xfId="6176"/>
    <cellStyle name="Normal 2 5 10 3 2" xfId="21454"/>
    <cellStyle name="Normal 2 5 10 3 3" xfId="33800"/>
    <cellStyle name="Normal 2 5 10 4" xfId="10121"/>
    <cellStyle name="Normal 2 5 10 4 2" xfId="25361"/>
    <cellStyle name="Normal 2 5 10 4 3" xfId="37662"/>
    <cellStyle name="Normal 2 5 10 5" xfId="16206"/>
    <cellStyle name="Normal 2 5 10 6" xfId="17760"/>
    <cellStyle name="Normal 2 5 11" xfId="409"/>
    <cellStyle name="Normal 2 5 11 2" xfId="5509"/>
    <cellStyle name="Normal 2 5 11 2 2" xfId="20789"/>
    <cellStyle name="Normal 2 5 11 2 3" xfId="33137"/>
    <cellStyle name="Normal 2 5 11 3" xfId="6030"/>
    <cellStyle name="Normal 2 5 11 3 2" xfId="21309"/>
    <cellStyle name="Normal 2 5 11 3 3" xfId="33657"/>
    <cellStyle name="Normal 2 5 11 4" xfId="9832"/>
    <cellStyle name="Normal 2 5 11 4 2" xfId="25083"/>
    <cellStyle name="Normal 2 5 11 4 3" xfId="37395"/>
    <cellStyle name="Normal 2 5 11 5" xfId="16207"/>
    <cellStyle name="Normal 2 5 11 6" xfId="27778"/>
    <cellStyle name="Normal 2 5 12" xfId="410"/>
    <cellStyle name="Normal 2 5 12 2" xfId="5510"/>
    <cellStyle name="Normal 2 5 12 2 2" xfId="20790"/>
    <cellStyle name="Normal 2 5 12 2 3" xfId="33138"/>
    <cellStyle name="Normal 2 5 12 3" xfId="6161"/>
    <cellStyle name="Normal 2 5 12 3 2" xfId="21439"/>
    <cellStyle name="Normal 2 5 12 3 3" xfId="33786"/>
    <cellStyle name="Normal 2 5 12 4" xfId="10173"/>
    <cellStyle name="Normal 2 5 12 4 2" xfId="25409"/>
    <cellStyle name="Normal 2 5 12 4 3" xfId="37706"/>
    <cellStyle name="Normal 2 5 12 5" xfId="16208"/>
    <cellStyle name="Normal 2 5 12 6" xfId="24923"/>
    <cellStyle name="Normal 2 5 13" xfId="411"/>
    <cellStyle name="Normal 2 5 13 2" xfId="5511"/>
    <cellStyle name="Normal 2 5 13 2 2" xfId="20791"/>
    <cellStyle name="Normal 2 5 13 2 3" xfId="33139"/>
    <cellStyle name="Normal 2 5 13 3" xfId="6036"/>
    <cellStyle name="Normal 2 5 13 3 2" xfId="21315"/>
    <cellStyle name="Normal 2 5 13 3 3" xfId="33663"/>
    <cellStyle name="Normal 2 5 13 4" xfId="9434"/>
    <cellStyle name="Normal 2 5 13 4 2" xfId="24702"/>
    <cellStyle name="Normal 2 5 13 4 3" xfId="37032"/>
    <cellStyle name="Normal 2 5 13 5" xfId="16209"/>
    <cellStyle name="Normal 2 5 13 6" xfId="20594"/>
    <cellStyle name="Normal 2 5 14" xfId="412"/>
    <cellStyle name="Normal 2 5 14 2" xfId="5512"/>
    <cellStyle name="Normal 2 5 14 2 2" xfId="20792"/>
    <cellStyle name="Normal 2 5 14 2 3" xfId="33140"/>
    <cellStyle name="Normal 2 5 14 3" xfId="7204"/>
    <cellStyle name="Normal 2 5 14 3 2" xfId="22481"/>
    <cellStyle name="Normal 2 5 14 3 3" xfId="34825"/>
    <cellStyle name="Normal 2 5 14 4" xfId="5318"/>
    <cellStyle name="Normal 2 5 14 4 2" xfId="20598"/>
    <cellStyle name="Normal 2 5 14 4 3" xfId="32948"/>
    <cellStyle name="Normal 2 5 14 5" xfId="16210"/>
    <cellStyle name="Normal 2 5 14 6" xfId="17077"/>
    <cellStyle name="Normal 2 5 15" xfId="413"/>
    <cellStyle name="Normal 2 5 15 2" xfId="5513"/>
    <cellStyle name="Normal 2 5 15 2 2" xfId="20793"/>
    <cellStyle name="Normal 2 5 15 2 3" xfId="33141"/>
    <cellStyle name="Normal 2 5 15 3" xfId="7172"/>
    <cellStyle name="Normal 2 5 15 3 2" xfId="22449"/>
    <cellStyle name="Normal 2 5 15 3 3" xfId="34793"/>
    <cellStyle name="Normal 2 5 15 4" xfId="6221"/>
    <cellStyle name="Normal 2 5 15 4 2" xfId="21499"/>
    <cellStyle name="Normal 2 5 15 4 3" xfId="33845"/>
    <cellStyle name="Normal 2 5 15 5" xfId="16211"/>
    <cellStyle name="Normal 2 5 15 6" xfId="20187"/>
    <cellStyle name="Normal 2 5 16" xfId="414"/>
    <cellStyle name="Normal 2 5 16 2" xfId="5514"/>
    <cellStyle name="Normal 2 5 16 2 2" xfId="20794"/>
    <cellStyle name="Normal 2 5 16 2 3" xfId="33142"/>
    <cellStyle name="Normal 2 5 16 3" xfId="7246"/>
    <cellStyle name="Normal 2 5 16 3 2" xfId="22523"/>
    <cellStyle name="Normal 2 5 16 3 3" xfId="34867"/>
    <cellStyle name="Normal 2 5 16 4" xfId="6418"/>
    <cellStyle name="Normal 2 5 16 4 2" xfId="21695"/>
    <cellStyle name="Normal 2 5 16 4 3" xfId="34040"/>
    <cellStyle name="Normal 2 5 16 5" xfId="16212"/>
    <cellStyle name="Normal 2 5 16 6" xfId="17086"/>
    <cellStyle name="Normal 2 5 17" xfId="415"/>
    <cellStyle name="Normal 2 5 17 2" xfId="5515"/>
    <cellStyle name="Normal 2 5 17 2 2" xfId="20795"/>
    <cellStyle name="Normal 2 5 17 2 3" xfId="33143"/>
    <cellStyle name="Normal 2 5 17 3" xfId="7077"/>
    <cellStyle name="Normal 2 5 17 3 2" xfId="22354"/>
    <cellStyle name="Normal 2 5 17 3 3" xfId="34698"/>
    <cellStyle name="Normal 2 5 17 4" xfId="6071"/>
    <cellStyle name="Normal 2 5 17 4 2" xfId="21350"/>
    <cellStyle name="Normal 2 5 17 4 3" xfId="33698"/>
    <cellStyle name="Normal 2 5 17 5" xfId="16213"/>
    <cellStyle name="Normal 2 5 17 6" xfId="28161"/>
    <cellStyle name="Normal 2 5 18" xfId="416"/>
    <cellStyle name="Normal 2 5 18 2" xfId="5516"/>
    <cellStyle name="Normal 2 5 18 2 2" xfId="20796"/>
    <cellStyle name="Normal 2 5 18 2 3" xfId="33144"/>
    <cellStyle name="Normal 2 5 18 3" xfId="7415"/>
    <cellStyle name="Normal 2 5 18 3 2" xfId="22692"/>
    <cellStyle name="Normal 2 5 18 3 3" xfId="35036"/>
    <cellStyle name="Normal 2 5 18 4" xfId="6281"/>
    <cellStyle name="Normal 2 5 18 4 2" xfId="21559"/>
    <cellStyle name="Normal 2 5 18 4 3" xfId="33905"/>
    <cellStyle name="Normal 2 5 18 5" xfId="16214"/>
    <cellStyle name="Normal 2 5 18 6" xfId="25344"/>
    <cellStyle name="Normal 2 5 19" xfId="417"/>
    <cellStyle name="Normal 2 5 19 2" xfId="5517"/>
    <cellStyle name="Normal 2 5 19 2 2" xfId="20797"/>
    <cellStyle name="Normal 2 5 19 2 3" xfId="33145"/>
    <cellStyle name="Normal 2 5 19 3" xfId="7064"/>
    <cellStyle name="Normal 2 5 19 3 2" xfId="22341"/>
    <cellStyle name="Normal 2 5 19 3 3" xfId="34685"/>
    <cellStyle name="Normal 2 5 19 4" xfId="6338"/>
    <cellStyle name="Normal 2 5 19 4 2" xfId="21615"/>
    <cellStyle name="Normal 2 5 19 4 3" xfId="33960"/>
    <cellStyle name="Normal 2 5 19 5" xfId="16215"/>
    <cellStyle name="Normal 2 5 19 6" xfId="16638"/>
    <cellStyle name="Normal 2 5 2" xfId="418"/>
    <cellStyle name="Normal 2 5 2 2" xfId="5518"/>
    <cellStyle name="Normal 2 5 2 2 2" xfId="20798"/>
    <cellStyle name="Normal 2 5 2 2 3" xfId="33146"/>
    <cellStyle name="Normal 2 5 2 3" xfId="7379"/>
    <cellStyle name="Normal 2 5 2 3 2" xfId="22656"/>
    <cellStyle name="Normal 2 5 2 3 3" xfId="35000"/>
    <cellStyle name="Normal 2 5 2 4" xfId="12328"/>
    <cellStyle name="Normal 2 5 2 4 2" xfId="27553"/>
    <cellStyle name="Normal 2 5 2 4 3" xfId="39837"/>
    <cellStyle name="Normal 2 5 2 5" xfId="16216"/>
    <cellStyle name="Normal 2 5 2 6" xfId="17008"/>
    <cellStyle name="Normal 2 5 20" xfId="419"/>
    <cellStyle name="Normal 2 5 20 2" xfId="5519"/>
    <cellStyle name="Normal 2 5 20 2 2" xfId="20799"/>
    <cellStyle name="Normal 2 5 20 2 3" xfId="33147"/>
    <cellStyle name="Normal 2 5 20 3" xfId="7785"/>
    <cellStyle name="Normal 2 5 20 3 2" xfId="23061"/>
    <cellStyle name="Normal 2 5 20 3 3" xfId="35404"/>
    <cellStyle name="Normal 2 5 20 4" xfId="6199"/>
    <cellStyle name="Normal 2 5 20 4 2" xfId="21477"/>
    <cellStyle name="Normal 2 5 20 4 3" xfId="33823"/>
    <cellStyle name="Normal 2 5 20 5" xfId="16217"/>
    <cellStyle name="Normal 2 5 20 6" xfId="16989"/>
    <cellStyle name="Normal 2 5 21" xfId="42807"/>
    <cellStyle name="Normal 2 5 22" xfId="42808"/>
    <cellStyle name="Normal 2 5 23" xfId="42809"/>
    <cellStyle name="Normal 2 5 3" xfId="420"/>
    <cellStyle name="Normal 2 5 3 2" xfId="5520"/>
    <cellStyle name="Normal 2 5 3 2 2" xfId="20800"/>
    <cellStyle name="Normal 2 5 3 2 3" xfId="33148"/>
    <cellStyle name="Normal 2 5 3 3" xfId="6000"/>
    <cellStyle name="Normal 2 5 3 3 2" xfId="21280"/>
    <cellStyle name="Normal 2 5 3 3 3" xfId="33628"/>
    <cellStyle name="Normal 2 5 3 4" xfId="12474"/>
    <cellStyle name="Normal 2 5 3 4 2" xfId="27695"/>
    <cellStyle name="Normal 2 5 3 4 3" xfId="39976"/>
    <cellStyle name="Normal 2 5 3 5" xfId="16218"/>
    <cellStyle name="Normal 2 5 3 6" xfId="16749"/>
    <cellStyle name="Normal 2 5 4" xfId="421"/>
    <cellStyle name="Normal 2 5 4 2" xfId="5521"/>
    <cellStyle name="Normal 2 5 4 2 2" xfId="20801"/>
    <cellStyle name="Normal 2 5 4 2 3" xfId="33149"/>
    <cellStyle name="Normal 2 5 4 3" xfId="6397"/>
    <cellStyle name="Normal 2 5 4 3 2" xfId="21674"/>
    <cellStyle name="Normal 2 5 4 3 3" xfId="34019"/>
    <cellStyle name="Normal 2 5 4 4" xfId="10149"/>
    <cellStyle name="Normal 2 5 4 4 2" xfId="25386"/>
    <cellStyle name="Normal 2 5 4 4 3" xfId="37685"/>
    <cellStyle name="Normal 2 5 4 5" xfId="16219"/>
    <cellStyle name="Normal 2 5 4 6" xfId="16665"/>
    <cellStyle name="Normal 2 5 5" xfId="422"/>
    <cellStyle name="Normal 2 5 5 2" xfId="5522"/>
    <cellStyle name="Normal 2 5 5 2 2" xfId="20802"/>
    <cellStyle name="Normal 2 5 5 2 3" xfId="33150"/>
    <cellStyle name="Normal 2 5 5 3" xfId="6212"/>
    <cellStyle name="Normal 2 5 5 3 2" xfId="21490"/>
    <cellStyle name="Normal 2 5 5 3 3" xfId="33836"/>
    <cellStyle name="Normal 2 5 5 4" xfId="12005"/>
    <cellStyle name="Normal 2 5 5 4 2" xfId="27230"/>
    <cellStyle name="Normal 2 5 5 4 3" xfId="39515"/>
    <cellStyle name="Normal 2 5 5 5" xfId="16220"/>
    <cellStyle name="Normal 2 5 5 6" xfId="16670"/>
    <cellStyle name="Normal 2 5 6" xfId="423"/>
    <cellStyle name="Normal 2 5 6 2" xfId="5523"/>
    <cellStyle name="Normal 2 5 6 2 2" xfId="20803"/>
    <cellStyle name="Normal 2 5 6 2 3" xfId="33151"/>
    <cellStyle name="Normal 2 5 6 3" xfId="6333"/>
    <cellStyle name="Normal 2 5 6 3 2" xfId="21610"/>
    <cellStyle name="Normal 2 5 6 3 3" xfId="33955"/>
    <cellStyle name="Normal 2 5 6 4" xfId="11813"/>
    <cellStyle name="Normal 2 5 6 4 2" xfId="27038"/>
    <cellStyle name="Normal 2 5 6 4 3" xfId="39324"/>
    <cellStyle name="Normal 2 5 6 5" xfId="16221"/>
    <cellStyle name="Normal 2 5 6 6" xfId="16830"/>
    <cellStyle name="Normal 2 5 7" xfId="424"/>
    <cellStyle name="Normal 2 5 7 2" xfId="5524"/>
    <cellStyle name="Normal 2 5 7 2 2" xfId="20804"/>
    <cellStyle name="Normal 2 5 7 2 3" xfId="33152"/>
    <cellStyle name="Normal 2 5 7 3" xfId="6289"/>
    <cellStyle name="Normal 2 5 7 3 2" xfId="21567"/>
    <cellStyle name="Normal 2 5 7 3 3" xfId="33913"/>
    <cellStyle name="Normal 2 5 7 4" xfId="11595"/>
    <cellStyle name="Normal 2 5 7 4 2" xfId="26820"/>
    <cellStyle name="Normal 2 5 7 4 3" xfId="39106"/>
    <cellStyle name="Normal 2 5 7 5" xfId="16222"/>
    <cellStyle name="Normal 2 5 7 6" xfId="18829"/>
    <cellStyle name="Normal 2 5 8" xfId="425"/>
    <cellStyle name="Normal 2 5 8 2" xfId="5525"/>
    <cellStyle name="Normal 2 5 8 2 2" xfId="20805"/>
    <cellStyle name="Normal 2 5 8 2 3" xfId="33153"/>
    <cellStyle name="Normal 2 5 8 3" xfId="6247"/>
    <cellStyle name="Normal 2 5 8 3 2" xfId="21525"/>
    <cellStyle name="Normal 2 5 8 3 3" xfId="33871"/>
    <cellStyle name="Normal 2 5 8 4" xfId="10244"/>
    <cellStyle name="Normal 2 5 8 4 2" xfId="25475"/>
    <cellStyle name="Normal 2 5 8 4 3" xfId="37768"/>
    <cellStyle name="Normal 2 5 8 5" xfId="16223"/>
    <cellStyle name="Normal 2 5 8 6" xfId="17998"/>
    <cellStyle name="Normal 2 5 9" xfId="426"/>
    <cellStyle name="Normal 2 5 9 2" xfId="5526"/>
    <cellStyle name="Normal 2 5 9 2 2" xfId="20806"/>
    <cellStyle name="Normal 2 5 9 2 3" xfId="33154"/>
    <cellStyle name="Normal 2 5 9 3" xfId="6201"/>
    <cellStyle name="Normal 2 5 9 3 2" xfId="21479"/>
    <cellStyle name="Normal 2 5 9 3 3" xfId="33825"/>
    <cellStyle name="Normal 2 5 9 4" xfId="10286"/>
    <cellStyle name="Normal 2 5 9 4 2" xfId="25517"/>
    <cellStyle name="Normal 2 5 9 4 3" xfId="37810"/>
    <cellStyle name="Normal 2 5 9 5" xfId="16224"/>
    <cellStyle name="Normal 2 5 9 6" xfId="18057"/>
    <cellStyle name="Normal 2 50" xfId="4891"/>
    <cellStyle name="Normal 2 50 2" xfId="20214"/>
    <cellStyle name="Normal 2 50 3" xfId="32624"/>
    <cellStyle name="Normal 2 51" xfId="5067"/>
    <cellStyle name="Normal 2 51 2" xfId="6255"/>
    <cellStyle name="Normal 2 51 2 2" xfId="20348"/>
    <cellStyle name="Normal 2 51 2 2 2" xfId="21533"/>
    <cellStyle name="Normal 2 51 2 3" xfId="33879"/>
    <cellStyle name="Normal 2 51 3" xfId="32703"/>
    <cellStyle name="Normal 2 52" xfId="9330"/>
    <cellStyle name="Normal 2 53" xfId="5458"/>
    <cellStyle name="Normal 2 54" xfId="12494"/>
    <cellStyle name="Normal 2 55" xfId="14587"/>
    <cellStyle name="Normal 2 56" xfId="14973"/>
    <cellStyle name="Normal 2 57" xfId="14975"/>
    <cellStyle name="Normal 2 58" xfId="14974"/>
    <cellStyle name="Normal 2 59" xfId="14977"/>
    <cellStyle name="Normal 2 6" xfId="8"/>
    <cellStyle name="Normal 2 6 10" xfId="427"/>
    <cellStyle name="Normal 2 6 10 2" xfId="5527"/>
    <cellStyle name="Normal 2 6 10 2 2" xfId="20807"/>
    <cellStyle name="Normal 2 6 10 2 3" xfId="33155"/>
    <cellStyle name="Normal 2 6 10 3" xfId="6028"/>
    <cellStyle name="Normal 2 6 10 3 2" xfId="21308"/>
    <cellStyle name="Normal 2 6 10 3 3" xfId="33656"/>
    <cellStyle name="Normal 2 6 10 4" xfId="10865"/>
    <cellStyle name="Normal 2 6 10 4 2" xfId="26093"/>
    <cellStyle name="Normal 2 6 10 4 3" xfId="38384"/>
    <cellStyle name="Normal 2 6 10 5" xfId="16225"/>
    <cellStyle name="Normal 2 6 10 6" xfId="17971"/>
    <cellStyle name="Normal 2 6 11" xfId="428"/>
    <cellStyle name="Normal 2 6 11 2" xfId="5528"/>
    <cellStyle name="Normal 2 6 11 2 2" xfId="20808"/>
    <cellStyle name="Normal 2 6 11 2 3" xfId="33156"/>
    <cellStyle name="Normal 2 6 11 3" xfId="8132"/>
    <cellStyle name="Normal 2 6 11 3 2" xfId="23408"/>
    <cellStyle name="Normal 2 6 11 3 3" xfId="35751"/>
    <cellStyle name="Normal 2 6 11 4" xfId="10927"/>
    <cellStyle name="Normal 2 6 11 4 2" xfId="26154"/>
    <cellStyle name="Normal 2 6 11 4 3" xfId="38442"/>
    <cellStyle name="Normal 2 6 11 5" xfId="16226"/>
    <cellStyle name="Normal 2 6 11 6" xfId="18333"/>
    <cellStyle name="Normal 2 6 12" xfId="429"/>
    <cellStyle name="Normal 2 6 12 2" xfId="5529"/>
    <cellStyle name="Normal 2 6 12 2 2" xfId="20809"/>
    <cellStyle name="Normal 2 6 12 2 3" xfId="33157"/>
    <cellStyle name="Normal 2 6 12 3" xfId="7179"/>
    <cellStyle name="Normal 2 6 12 3 2" xfId="22456"/>
    <cellStyle name="Normal 2 6 12 3 3" xfId="34800"/>
    <cellStyle name="Normal 2 6 12 4" xfId="9432"/>
    <cellStyle name="Normal 2 6 12 4 2" xfId="24700"/>
    <cellStyle name="Normal 2 6 12 4 3" xfId="37030"/>
    <cellStyle name="Normal 2 6 12 5" xfId="16227"/>
    <cellStyle name="Normal 2 6 12 6" xfId="17899"/>
    <cellStyle name="Normal 2 6 13" xfId="430"/>
    <cellStyle name="Normal 2 6 13 2" xfId="5530"/>
    <cellStyle name="Normal 2 6 13 2 2" xfId="20810"/>
    <cellStyle name="Normal 2 6 13 2 3" xfId="33158"/>
    <cellStyle name="Normal 2 6 13 3" xfId="7237"/>
    <cellStyle name="Normal 2 6 13 3 2" xfId="22514"/>
    <cellStyle name="Normal 2 6 13 3 3" xfId="34858"/>
    <cellStyle name="Normal 2 6 13 4" xfId="9260"/>
    <cellStyle name="Normal 2 6 13 4 2" xfId="24532"/>
    <cellStyle name="Normal 2 6 13 4 3" xfId="36872"/>
    <cellStyle name="Normal 2 6 13 5" xfId="16228"/>
    <cellStyle name="Normal 2 6 13 6" xfId="18185"/>
    <cellStyle name="Normal 2 6 14" xfId="431"/>
    <cellStyle name="Normal 2 6 14 2" xfId="5531"/>
    <cellStyle name="Normal 2 6 14 2 2" xfId="20811"/>
    <cellStyle name="Normal 2 6 14 2 3" xfId="33159"/>
    <cellStyle name="Normal 2 6 14 3" xfId="7151"/>
    <cellStyle name="Normal 2 6 14 3 2" xfId="22428"/>
    <cellStyle name="Normal 2 6 14 3 3" xfId="34772"/>
    <cellStyle name="Normal 2 6 14 4" xfId="9386"/>
    <cellStyle name="Normal 2 6 14 4 2" xfId="24656"/>
    <cellStyle name="Normal 2 6 14 4 3" xfId="36989"/>
    <cellStyle name="Normal 2 6 14 5" xfId="16229"/>
    <cellStyle name="Normal 2 6 14 6" xfId="20081"/>
    <cellStyle name="Normal 2 6 15" xfId="432"/>
    <cellStyle name="Normal 2 6 15 2" xfId="5532"/>
    <cellStyle name="Normal 2 6 15 2 2" xfId="20812"/>
    <cellStyle name="Normal 2 6 15 2 3" xfId="33160"/>
    <cellStyle name="Normal 2 6 15 3" xfId="7980"/>
    <cellStyle name="Normal 2 6 15 3 2" xfId="23256"/>
    <cellStyle name="Normal 2 6 15 3 3" xfId="35599"/>
    <cellStyle name="Normal 2 6 15 4" xfId="9365"/>
    <cellStyle name="Normal 2 6 15 4 2" xfId="24635"/>
    <cellStyle name="Normal 2 6 15 4 3" xfId="36969"/>
    <cellStyle name="Normal 2 6 15 5" xfId="16230"/>
    <cellStyle name="Normal 2 6 15 6" xfId="20220"/>
    <cellStyle name="Normal 2 6 16" xfId="433"/>
    <cellStyle name="Normal 2 6 16 2" xfId="5533"/>
    <cellStyle name="Normal 2 6 16 2 2" xfId="20813"/>
    <cellStyle name="Normal 2 6 16 2 3" xfId="33161"/>
    <cellStyle name="Normal 2 6 16 3" xfId="7072"/>
    <cellStyle name="Normal 2 6 16 3 2" xfId="22349"/>
    <cellStyle name="Normal 2 6 16 3 3" xfId="34693"/>
    <cellStyle name="Normal 2 6 16 4" xfId="9342"/>
    <cellStyle name="Normal 2 6 16 4 2" xfId="24613"/>
    <cellStyle name="Normal 2 6 16 4 3" xfId="36951"/>
    <cellStyle name="Normal 2 6 16 5" xfId="16231"/>
    <cellStyle name="Normal 2 6 16 6" xfId="17474"/>
    <cellStyle name="Normal 2 6 17" xfId="434"/>
    <cellStyle name="Normal 2 6 17 2" xfId="5534"/>
    <cellStyle name="Normal 2 6 17 2 2" xfId="20814"/>
    <cellStyle name="Normal 2 6 17 2 3" xfId="33162"/>
    <cellStyle name="Normal 2 6 17 3" xfId="7368"/>
    <cellStyle name="Normal 2 6 17 3 2" xfId="22645"/>
    <cellStyle name="Normal 2 6 17 3 3" xfId="34989"/>
    <cellStyle name="Normal 2 6 17 4" xfId="9309"/>
    <cellStyle name="Normal 2 6 17 4 2" xfId="24580"/>
    <cellStyle name="Normal 2 6 17 4 3" xfId="36920"/>
    <cellStyle name="Normal 2 6 17 5" xfId="16232"/>
    <cellStyle name="Normal 2 6 17 6" xfId="17445"/>
    <cellStyle name="Normal 2 6 18" xfId="435"/>
    <cellStyle name="Normal 2 6 18 2" xfId="5535"/>
    <cellStyle name="Normal 2 6 18 2 2" xfId="20815"/>
    <cellStyle name="Normal 2 6 18 2 3" xfId="33163"/>
    <cellStyle name="Normal 2 6 18 3" xfId="8563"/>
    <cellStyle name="Normal 2 6 18 3 2" xfId="23837"/>
    <cellStyle name="Normal 2 6 18 3 3" xfId="36180"/>
    <cellStyle name="Normal 2 6 18 4" xfId="6395"/>
    <cellStyle name="Normal 2 6 18 4 2" xfId="21672"/>
    <cellStyle name="Normal 2 6 18 4 3" xfId="34017"/>
    <cellStyle name="Normal 2 6 18 5" xfId="16233"/>
    <cellStyle name="Normal 2 6 18 6" xfId="27922"/>
    <cellStyle name="Normal 2 6 19" xfId="436"/>
    <cellStyle name="Normal 2 6 19 2" xfId="5536"/>
    <cellStyle name="Normal 2 6 19 2 2" xfId="20816"/>
    <cellStyle name="Normal 2 6 19 2 3" xfId="33164"/>
    <cellStyle name="Normal 2 6 19 3" xfId="6417"/>
    <cellStyle name="Normal 2 6 19 3 2" xfId="21694"/>
    <cellStyle name="Normal 2 6 19 3 3" xfId="34039"/>
    <cellStyle name="Normal 2 6 19 4" xfId="12339"/>
    <cellStyle name="Normal 2 6 19 4 2" xfId="27564"/>
    <cellStyle name="Normal 2 6 19 4 3" xfId="39847"/>
    <cellStyle name="Normal 2 6 19 5" xfId="16234"/>
    <cellStyle name="Normal 2 6 19 6" xfId="25093"/>
    <cellStyle name="Normal 2 6 2" xfId="437"/>
    <cellStyle name="Normal 2 6 2 2" xfId="5537"/>
    <cellStyle name="Normal 2 6 2 2 2" xfId="20817"/>
    <cellStyle name="Normal 2 6 2 2 3" xfId="33165"/>
    <cellStyle name="Normal 2 6 2 3" xfId="6369"/>
    <cellStyle name="Normal 2 6 2 3 2" xfId="21646"/>
    <cellStyle name="Normal 2 6 2 3 3" xfId="33991"/>
    <cellStyle name="Normal 2 6 2 4" xfId="9757"/>
    <cellStyle name="Normal 2 6 2 4 2" xfId="25019"/>
    <cellStyle name="Normal 2 6 2 4 3" xfId="37337"/>
    <cellStyle name="Normal 2 6 2 5" xfId="16235"/>
    <cellStyle name="Normal 2 6 2 6" xfId="27585"/>
    <cellStyle name="Normal 2 6 20" xfId="438"/>
    <cellStyle name="Normal 2 6 20 2" xfId="5538"/>
    <cellStyle name="Normal 2 6 20 2 2" xfId="20818"/>
    <cellStyle name="Normal 2 6 20 2 3" xfId="33166"/>
    <cellStyle name="Normal 2 6 20 3" xfId="6043"/>
    <cellStyle name="Normal 2 6 20 3 2" xfId="21322"/>
    <cellStyle name="Normal 2 6 20 3 3" xfId="33670"/>
    <cellStyle name="Normal 2 6 20 4" xfId="9538"/>
    <cellStyle name="Normal 2 6 20 4 2" xfId="24804"/>
    <cellStyle name="Normal 2 6 20 4 3" xfId="37129"/>
    <cellStyle name="Normal 2 6 20 5" xfId="16236"/>
    <cellStyle name="Normal 2 6 20 6" xfId="18128"/>
    <cellStyle name="Normal 2 6 21" xfId="42810"/>
    <cellStyle name="Normal 2 6 22" xfId="42811"/>
    <cellStyle name="Normal 2 6 23" xfId="42812"/>
    <cellStyle name="Normal 2 6 3" xfId="439"/>
    <cellStyle name="Normal 2 6 3 2" xfId="5539"/>
    <cellStyle name="Normal 2 6 3 2 2" xfId="20819"/>
    <cellStyle name="Normal 2 6 3 2 3" xfId="33167"/>
    <cellStyle name="Normal 2 6 3 3" xfId="6121"/>
    <cellStyle name="Normal 2 6 3 3 2" xfId="21400"/>
    <cellStyle name="Normal 2 6 3 3 3" xfId="33747"/>
    <cellStyle name="Normal 2 6 3 4" xfId="10584"/>
    <cellStyle name="Normal 2 6 3 4 2" xfId="25812"/>
    <cellStyle name="Normal 2 6 3 4 3" xfId="38103"/>
    <cellStyle name="Normal 2 6 3 5" xfId="16237"/>
    <cellStyle name="Normal 2 6 3 6" xfId="24619"/>
    <cellStyle name="Normal 2 6 4" xfId="440"/>
    <cellStyle name="Normal 2 6 4 2" xfId="5540"/>
    <cellStyle name="Normal 2 6 4 2 2" xfId="20820"/>
    <cellStyle name="Normal 2 6 4 2 3" xfId="33168"/>
    <cellStyle name="Normal 2 6 4 3" xfId="6089"/>
    <cellStyle name="Normal 2 6 4 3 2" xfId="21368"/>
    <cellStyle name="Normal 2 6 4 3 3" xfId="33716"/>
    <cellStyle name="Normal 2 6 4 4" xfId="10336"/>
    <cellStyle name="Normal 2 6 4 4 2" xfId="25566"/>
    <cellStyle name="Normal 2 6 4 4 3" xfId="37859"/>
    <cellStyle name="Normal 2 6 4 5" xfId="16238"/>
    <cellStyle name="Normal 2 6 4 6" xfId="20142"/>
    <cellStyle name="Normal 2 6 5" xfId="441"/>
    <cellStyle name="Normal 2 6 5 2" xfId="5541"/>
    <cellStyle name="Normal 2 6 5 2 2" xfId="20821"/>
    <cellStyle name="Normal 2 6 5 2 3" xfId="33169"/>
    <cellStyle name="Normal 2 6 5 3" xfId="6125"/>
    <cellStyle name="Normal 2 6 5 3 2" xfId="21404"/>
    <cellStyle name="Normal 2 6 5 3 3" xfId="33751"/>
    <cellStyle name="Normal 2 6 5 4" xfId="10397"/>
    <cellStyle name="Normal 2 6 5 4 2" xfId="25627"/>
    <cellStyle name="Normal 2 6 5 4 3" xfId="37920"/>
    <cellStyle name="Normal 2 6 5 5" xfId="16239"/>
    <cellStyle name="Normal 2 6 5 6" xfId="20091"/>
    <cellStyle name="Normal 2 6 6" xfId="442"/>
    <cellStyle name="Normal 2 6 6 2" xfId="5542"/>
    <cellStyle name="Normal 2 6 6 2 2" xfId="20822"/>
    <cellStyle name="Normal 2 6 6 2 3" xfId="33170"/>
    <cellStyle name="Normal 2 6 6 3" xfId="6072"/>
    <cellStyle name="Normal 2 6 6 3 2" xfId="21351"/>
    <cellStyle name="Normal 2 6 6 3 3" xfId="33699"/>
    <cellStyle name="Normal 2 6 6 4" xfId="10309"/>
    <cellStyle name="Normal 2 6 6 4 2" xfId="25540"/>
    <cellStyle name="Normal 2 6 6 4 3" xfId="37833"/>
    <cellStyle name="Normal 2 6 6 5" xfId="16240"/>
    <cellStyle name="Normal 2 6 6 6" xfId="20073"/>
    <cellStyle name="Normal 2 6 7" xfId="443"/>
    <cellStyle name="Normal 2 6 7 2" xfId="5543"/>
    <cellStyle name="Normal 2 6 7 2 2" xfId="20823"/>
    <cellStyle name="Normal 2 6 7 2 3" xfId="33171"/>
    <cellStyle name="Normal 2 6 7 3" xfId="6128"/>
    <cellStyle name="Normal 2 6 7 3 2" xfId="21407"/>
    <cellStyle name="Normal 2 6 7 3 3" xfId="33754"/>
    <cellStyle name="Normal 2 6 7 4" xfId="10600"/>
    <cellStyle name="Normal 2 6 7 4 2" xfId="25828"/>
    <cellStyle name="Normal 2 6 7 4 3" xfId="38119"/>
    <cellStyle name="Normal 2 6 7 5" xfId="16241"/>
    <cellStyle name="Normal 2 6 7 6" xfId="27883"/>
    <cellStyle name="Normal 2 6 8" xfId="444"/>
    <cellStyle name="Normal 2 6 8 2" xfId="5544"/>
    <cellStyle name="Normal 2 6 8 2 2" xfId="20824"/>
    <cellStyle name="Normal 2 6 8 2 3" xfId="33172"/>
    <cellStyle name="Normal 2 6 8 3" xfId="8247"/>
    <cellStyle name="Normal 2 6 8 3 2" xfId="23523"/>
    <cellStyle name="Normal 2 6 8 3 3" xfId="35866"/>
    <cellStyle name="Normal 2 6 8 4" xfId="10228"/>
    <cellStyle name="Normal 2 6 8 4 2" xfId="25459"/>
    <cellStyle name="Normal 2 6 8 4 3" xfId="37752"/>
    <cellStyle name="Normal 2 6 8 5" xfId="16242"/>
    <cellStyle name="Normal 2 6 8 6" xfId="25041"/>
    <cellStyle name="Normal 2 6 9" xfId="445"/>
    <cellStyle name="Normal 2 6 9 2" xfId="5545"/>
    <cellStyle name="Normal 2 6 9 2 2" xfId="20825"/>
    <cellStyle name="Normal 2 6 9 2 3" xfId="33173"/>
    <cellStyle name="Normal 2 6 9 3" xfId="7787"/>
    <cellStyle name="Normal 2 6 9 3 2" xfId="23063"/>
    <cellStyle name="Normal 2 6 9 3 3" xfId="35406"/>
    <cellStyle name="Normal 2 6 9 4" xfId="10525"/>
    <cellStyle name="Normal 2 6 9 4 2" xfId="25753"/>
    <cellStyle name="Normal 2 6 9 4 3" xfId="38044"/>
    <cellStyle name="Normal 2 6 9 5" xfId="16243"/>
    <cellStyle name="Normal 2 6 9 6" xfId="16636"/>
    <cellStyle name="Normal 2 60" xfId="13265"/>
    <cellStyle name="Normal 2 61" xfId="13970"/>
    <cellStyle name="Normal 2 62" xfId="12956"/>
    <cellStyle name="Normal 2 63" xfId="10903"/>
    <cellStyle name="Normal 2 64" xfId="14981"/>
    <cellStyle name="Normal 2 65" xfId="14984"/>
    <cellStyle name="Normal 2 66" xfId="14987"/>
    <cellStyle name="Normal 2 67" xfId="14989"/>
    <cellStyle name="Normal 2 68" xfId="14991"/>
    <cellStyle name="Normal 2 69" xfId="14994"/>
    <cellStyle name="Normal 2 7" xfId="9"/>
    <cellStyle name="Normal 2 7 10" xfId="446"/>
    <cellStyle name="Normal 2 7 10 2" xfId="5546"/>
    <cellStyle name="Normal 2 7 10 2 2" xfId="20826"/>
    <cellStyle name="Normal 2 7 10 2 3" xfId="33174"/>
    <cellStyle name="Normal 2 7 10 3" xfId="7265"/>
    <cellStyle name="Normal 2 7 10 3 2" xfId="22542"/>
    <cellStyle name="Normal 2 7 10 3 3" xfId="34886"/>
    <cellStyle name="Normal 2 7 10 4" xfId="12338"/>
    <cellStyle name="Normal 2 7 10 4 2" xfId="27563"/>
    <cellStyle name="Normal 2 7 10 4 3" xfId="39846"/>
    <cellStyle name="Normal 2 7 10 5" xfId="16244"/>
    <cellStyle name="Normal 2 7 10 6" xfId="16624"/>
    <cellStyle name="Normal 2 7 11" xfId="447"/>
    <cellStyle name="Normal 2 7 11 2" xfId="5547"/>
    <cellStyle name="Normal 2 7 11 2 2" xfId="20827"/>
    <cellStyle name="Normal 2 7 11 2 3" xfId="33175"/>
    <cellStyle name="Normal 2 7 11 3" xfId="8182"/>
    <cellStyle name="Normal 2 7 11 3 2" xfId="23458"/>
    <cellStyle name="Normal 2 7 11 3 3" xfId="35801"/>
    <cellStyle name="Normal 2 7 11 4" xfId="12511"/>
    <cellStyle name="Normal 2 7 11 4 2" xfId="27730"/>
    <cellStyle name="Normal 2 7 11 4 3" xfId="40009"/>
    <cellStyle name="Normal 2 7 11 5" xfId="16245"/>
    <cellStyle name="Normal 2 7 11 6" xfId="16612"/>
    <cellStyle name="Normal 2 7 12" xfId="448"/>
    <cellStyle name="Normal 2 7 12 2" xfId="5548"/>
    <cellStyle name="Normal 2 7 12 2 2" xfId="20828"/>
    <cellStyle name="Normal 2 7 12 2 3" xfId="33176"/>
    <cellStyle name="Normal 2 7 12 3" xfId="7686"/>
    <cellStyle name="Normal 2 7 12 3 2" xfId="22963"/>
    <cellStyle name="Normal 2 7 12 3 3" xfId="35306"/>
    <cellStyle name="Normal 2 7 12 4" xfId="9823"/>
    <cellStyle name="Normal 2 7 12 4 2" xfId="25074"/>
    <cellStyle name="Normal 2 7 12 4 3" xfId="37387"/>
    <cellStyle name="Normal 2 7 12 5" xfId="16246"/>
    <cellStyle name="Normal 2 7 12 6" xfId="16599"/>
    <cellStyle name="Normal 2 7 13" xfId="449"/>
    <cellStyle name="Normal 2 7 13 2" xfId="5549"/>
    <cellStyle name="Normal 2 7 13 2 2" xfId="20829"/>
    <cellStyle name="Normal 2 7 13 2 3" xfId="33177"/>
    <cellStyle name="Normal 2 7 13 3" xfId="6783"/>
    <cellStyle name="Normal 2 7 13 3 2" xfId="22060"/>
    <cellStyle name="Normal 2 7 13 3 3" xfId="34405"/>
    <cellStyle name="Normal 2 7 13 4" xfId="9515"/>
    <cellStyle name="Normal 2 7 13 4 2" xfId="24782"/>
    <cellStyle name="Normal 2 7 13 4 3" xfId="37107"/>
    <cellStyle name="Normal 2 7 13 5" xfId="16247"/>
    <cellStyle name="Normal 2 7 13 6" xfId="16583"/>
    <cellStyle name="Normal 2 7 14" xfId="450"/>
    <cellStyle name="Normal 2 7 14 2" xfId="5550"/>
    <cellStyle name="Normal 2 7 14 2 2" xfId="20830"/>
    <cellStyle name="Normal 2 7 14 2 3" xfId="33178"/>
    <cellStyle name="Normal 2 7 14 3" xfId="7471"/>
    <cellStyle name="Normal 2 7 14 3 2" xfId="22748"/>
    <cellStyle name="Normal 2 7 14 3 3" xfId="35092"/>
    <cellStyle name="Normal 2 7 14 4" xfId="12506"/>
    <cellStyle name="Normal 2 7 14 4 2" xfId="27726"/>
    <cellStyle name="Normal 2 7 14 4 3" xfId="40005"/>
    <cellStyle name="Normal 2 7 14 5" xfId="16248"/>
    <cellStyle name="Normal 2 7 14 6" xfId="16564"/>
    <cellStyle name="Normal 2 7 15" xfId="451"/>
    <cellStyle name="Normal 2 7 15 2" xfId="5551"/>
    <cellStyle name="Normal 2 7 15 2 2" xfId="20831"/>
    <cellStyle name="Normal 2 7 15 2 3" xfId="33179"/>
    <cellStyle name="Normal 2 7 15 3" xfId="7281"/>
    <cellStyle name="Normal 2 7 15 3 2" xfId="22558"/>
    <cellStyle name="Normal 2 7 15 3 3" xfId="34902"/>
    <cellStyle name="Normal 2 7 15 4" xfId="10171"/>
    <cellStyle name="Normal 2 7 15 4 2" xfId="25407"/>
    <cellStyle name="Normal 2 7 15 4 3" xfId="37704"/>
    <cellStyle name="Normal 2 7 15 5" xfId="16249"/>
    <cellStyle name="Normal 2 7 15 6" xfId="16513"/>
    <cellStyle name="Normal 2 7 16" xfId="452"/>
    <cellStyle name="Normal 2 7 16 2" xfId="5552"/>
    <cellStyle name="Normal 2 7 16 2 2" xfId="20832"/>
    <cellStyle name="Normal 2 7 16 2 3" xfId="33180"/>
    <cellStyle name="Normal 2 7 16 3" xfId="5979"/>
    <cellStyle name="Normal 2 7 16 3 2" xfId="21259"/>
    <cellStyle name="Normal 2 7 16 3 3" xfId="33607"/>
    <cellStyle name="Normal 2 7 16 4" xfId="12502"/>
    <cellStyle name="Normal 2 7 16 4 2" xfId="27722"/>
    <cellStyle name="Normal 2 7 16 4 3" xfId="40001"/>
    <cellStyle name="Normal 2 7 16 5" xfId="16250"/>
    <cellStyle name="Normal 2 7 16 6" xfId="16318"/>
    <cellStyle name="Normal 2 7 17" xfId="453"/>
    <cellStyle name="Normal 2 7 17 2" xfId="5553"/>
    <cellStyle name="Normal 2 7 17 2 2" xfId="20833"/>
    <cellStyle name="Normal 2 7 17 2 3" xfId="33181"/>
    <cellStyle name="Normal 2 7 17 3" xfId="5965"/>
    <cellStyle name="Normal 2 7 17 3 2" xfId="21245"/>
    <cellStyle name="Normal 2 7 17 3 3" xfId="33593"/>
    <cellStyle name="Normal 2 7 17 4" xfId="11632"/>
    <cellStyle name="Normal 2 7 17 4 2" xfId="26857"/>
    <cellStyle name="Normal 2 7 17 4 3" xfId="39143"/>
    <cellStyle name="Normal 2 7 17 5" xfId="16251"/>
    <cellStyle name="Normal 2 7 17 6" xfId="16317"/>
    <cellStyle name="Normal 2 7 18" xfId="454"/>
    <cellStyle name="Normal 2 7 18 2" xfId="5554"/>
    <cellStyle name="Normal 2 7 18 2 2" xfId="20834"/>
    <cellStyle name="Normal 2 7 18 2 3" xfId="33182"/>
    <cellStyle name="Normal 2 7 18 3" xfId="6318"/>
    <cellStyle name="Normal 2 7 18 3 2" xfId="21595"/>
    <cellStyle name="Normal 2 7 18 3 3" xfId="33940"/>
    <cellStyle name="Normal 2 7 18 4" xfId="12403"/>
    <cellStyle name="Normal 2 7 18 4 2" xfId="27627"/>
    <cellStyle name="Normal 2 7 18 4 3" xfId="39908"/>
    <cellStyle name="Normal 2 7 18 5" xfId="16252"/>
    <cellStyle name="Normal 2 7 18 6" xfId="16316"/>
    <cellStyle name="Normal 2 7 19" xfId="455"/>
    <cellStyle name="Normal 2 7 19 2" xfId="5555"/>
    <cellStyle name="Normal 2 7 19 2 2" xfId="20835"/>
    <cellStyle name="Normal 2 7 19 2 3" xfId="33183"/>
    <cellStyle name="Normal 2 7 19 3" xfId="6109"/>
    <cellStyle name="Normal 2 7 19 3 2" xfId="21388"/>
    <cellStyle name="Normal 2 7 19 3 3" xfId="33736"/>
    <cellStyle name="Normal 2 7 19 4" xfId="12341"/>
    <cellStyle name="Normal 2 7 19 4 2" xfId="27566"/>
    <cellStyle name="Normal 2 7 19 4 3" xfId="39849"/>
    <cellStyle name="Normal 2 7 19 5" xfId="16253"/>
    <cellStyle name="Normal 2 7 19 6" xfId="15888"/>
    <cellStyle name="Normal 2 7 2" xfId="456"/>
    <cellStyle name="Normal 2 7 2 2" xfId="5556"/>
    <cellStyle name="Normal 2 7 2 2 2" xfId="20836"/>
    <cellStyle name="Normal 2 7 2 2 3" xfId="33184"/>
    <cellStyle name="Normal 2 7 2 3" xfId="6088"/>
    <cellStyle name="Normal 2 7 2 3 2" xfId="21367"/>
    <cellStyle name="Normal 2 7 2 3 3" xfId="33715"/>
    <cellStyle name="Normal 2 7 2 4" xfId="10127"/>
    <cellStyle name="Normal 2 7 2 4 2" xfId="25366"/>
    <cellStyle name="Normal 2 7 2 4 3" xfId="37667"/>
    <cellStyle name="Normal 2 7 2 5" xfId="16254"/>
    <cellStyle name="Normal 2 7 2 6" xfId="16831"/>
    <cellStyle name="Normal 2 7 20" xfId="457"/>
    <cellStyle name="Normal 2 7 20 2" xfId="5557"/>
    <cellStyle name="Normal 2 7 20 2 2" xfId="20837"/>
    <cellStyle name="Normal 2 7 20 2 3" xfId="33185"/>
    <cellStyle name="Normal 2 7 20 3" xfId="6122"/>
    <cellStyle name="Normal 2 7 20 3 2" xfId="21401"/>
    <cellStyle name="Normal 2 7 20 3 3" xfId="33748"/>
    <cellStyle name="Normal 2 7 20 4" xfId="12394"/>
    <cellStyle name="Normal 2 7 20 4 2" xfId="27619"/>
    <cellStyle name="Normal 2 7 20 4 3" xfId="39900"/>
    <cellStyle name="Normal 2 7 20 5" xfId="16255"/>
    <cellStyle name="Normal 2 7 20 6" xfId="16680"/>
    <cellStyle name="Normal 2 7 21" xfId="42813"/>
    <cellStyle name="Normal 2 7 22" xfId="42814"/>
    <cellStyle name="Normal 2 7 23" xfId="42815"/>
    <cellStyle name="Normal 2 7 3" xfId="458"/>
    <cellStyle name="Normal 2 7 3 2" xfId="5558"/>
    <cellStyle name="Normal 2 7 3 2 2" xfId="20838"/>
    <cellStyle name="Normal 2 7 3 2 3" xfId="33186"/>
    <cellStyle name="Normal 2 7 3 3" xfId="6113"/>
    <cellStyle name="Normal 2 7 3 3 2" xfId="21392"/>
    <cellStyle name="Normal 2 7 3 3 3" xfId="33740"/>
    <cellStyle name="Normal 2 7 3 4" xfId="9436"/>
    <cellStyle name="Normal 2 7 3 4 2" xfId="24704"/>
    <cellStyle name="Normal 2 7 3 4 3" xfId="37034"/>
    <cellStyle name="Normal 2 7 3 5" xfId="16256"/>
    <cellStyle name="Normal 2 7 3 6" xfId="27888"/>
    <cellStyle name="Normal 2 7 4" xfId="459"/>
    <cellStyle name="Normal 2 7 4 2" xfId="5559"/>
    <cellStyle name="Normal 2 7 4 2 2" xfId="20839"/>
    <cellStyle name="Normal 2 7 4 2 3" xfId="33187"/>
    <cellStyle name="Normal 2 7 4 3" xfId="5984"/>
    <cellStyle name="Normal 2 7 4 3 2" xfId="21264"/>
    <cellStyle name="Normal 2 7 4 3 3" xfId="33612"/>
    <cellStyle name="Normal 2 7 4 4" xfId="12426"/>
    <cellStyle name="Normal 2 7 4 4 2" xfId="27649"/>
    <cellStyle name="Normal 2 7 4 4 3" xfId="39930"/>
    <cellStyle name="Normal 2 7 4 5" xfId="16257"/>
    <cellStyle name="Normal 2 7 4 6" xfId="20094"/>
    <cellStyle name="Normal 2 7 5" xfId="460"/>
    <cellStyle name="Normal 2 7 5 2" xfId="5560"/>
    <cellStyle name="Normal 2 7 5 2 2" xfId="20840"/>
    <cellStyle name="Normal 2 7 5 2 3" xfId="33188"/>
    <cellStyle name="Normal 2 7 5 3" xfId="9109"/>
    <cellStyle name="Normal 2 7 5 3 2" xfId="24383"/>
    <cellStyle name="Normal 2 7 5 3 3" xfId="36725"/>
    <cellStyle name="Normal 2 7 5 4" xfId="12521"/>
    <cellStyle name="Normal 2 7 5 4 2" xfId="27738"/>
    <cellStyle name="Normal 2 7 5 4 3" xfId="40017"/>
    <cellStyle name="Normal 2 7 5 5" xfId="16258"/>
    <cellStyle name="Normal 2 7 5 6" xfId="20226"/>
    <cellStyle name="Normal 2 7 6" xfId="461"/>
    <cellStyle name="Normal 2 7 6 2" xfId="5561"/>
    <cellStyle name="Normal 2 7 6 2 2" xfId="20841"/>
    <cellStyle name="Normal 2 7 6 2 3" xfId="33189"/>
    <cellStyle name="Normal 2 7 6 3" xfId="8960"/>
    <cellStyle name="Normal 2 7 6 3 2" xfId="24234"/>
    <cellStyle name="Normal 2 7 6 3 3" xfId="36576"/>
    <cellStyle name="Normal 2 7 6 4" xfId="12530"/>
    <cellStyle name="Normal 2 7 6 4 2" xfId="27747"/>
    <cellStyle name="Normal 2 7 6 4 3" xfId="40026"/>
    <cellStyle name="Normal 2 7 6 5" xfId="16259"/>
    <cellStyle name="Normal 2 7 6 6" xfId="20095"/>
    <cellStyle name="Normal 2 7 7" xfId="462"/>
    <cellStyle name="Normal 2 7 7 2" xfId="5562"/>
    <cellStyle name="Normal 2 7 7 2 2" xfId="20842"/>
    <cellStyle name="Normal 2 7 7 2 3" xfId="33190"/>
    <cellStyle name="Normal 2 7 7 3" xfId="8775"/>
    <cellStyle name="Normal 2 7 7 3 2" xfId="24049"/>
    <cellStyle name="Normal 2 7 7 3 3" xfId="36392"/>
    <cellStyle name="Normal 2 7 7 4" xfId="10109"/>
    <cellStyle name="Normal 2 7 7 4 2" xfId="25349"/>
    <cellStyle name="Normal 2 7 7 4 3" xfId="37651"/>
    <cellStyle name="Normal 2 7 7 5" xfId="16260"/>
    <cellStyle name="Normal 2 7 7 6" xfId="28169"/>
    <cellStyle name="Normal 2 7 8" xfId="463"/>
    <cellStyle name="Normal 2 7 8 2" xfId="5563"/>
    <cellStyle name="Normal 2 7 8 2 2" xfId="20843"/>
    <cellStyle name="Normal 2 7 8 2 3" xfId="33191"/>
    <cellStyle name="Normal 2 7 8 3" xfId="8567"/>
    <cellStyle name="Normal 2 7 8 3 2" xfId="23841"/>
    <cellStyle name="Normal 2 7 8 3 3" xfId="36184"/>
    <cellStyle name="Normal 2 7 8 4" xfId="12466"/>
    <cellStyle name="Normal 2 7 8 4 2" xfId="27687"/>
    <cellStyle name="Normal 2 7 8 4 3" xfId="39968"/>
    <cellStyle name="Normal 2 7 8 5" xfId="16261"/>
    <cellStyle name="Normal 2 7 8 6" xfId="25370"/>
    <cellStyle name="Normal 2 7 9" xfId="464"/>
    <cellStyle name="Normal 2 7 9 2" xfId="5564"/>
    <cellStyle name="Normal 2 7 9 2 2" xfId="20844"/>
    <cellStyle name="Normal 2 7 9 2 3" xfId="33192"/>
    <cellStyle name="Normal 2 7 9 3" xfId="8020"/>
    <cellStyle name="Normal 2 7 9 3 2" xfId="23296"/>
    <cellStyle name="Normal 2 7 9 3 3" xfId="35639"/>
    <cellStyle name="Normal 2 7 9 4" xfId="12323"/>
    <cellStyle name="Normal 2 7 9 4 2" xfId="27548"/>
    <cellStyle name="Normal 2 7 9 4 3" xfId="39832"/>
    <cellStyle name="Normal 2 7 9 5" xfId="16262"/>
    <cellStyle name="Normal 2 7 9 6" xfId="15980"/>
    <cellStyle name="Normal 2 70" xfId="14997"/>
    <cellStyle name="Normal 2 71" xfId="15000"/>
    <cellStyle name="Normal 2 72" xfId="15003"/>
    <cellStyle name="Normal 2 73" xfId="15006"/>
    <cellStyle name="Normal 2 74" xfId="15009"/>
    <cellStyle name="Normal 2 75" xfId="15012"/>
    <cellStyle name="Normal 2 76" xfId="15015"/>
    <cellStyle name="Normal 2 77" xfId="15020"/>
    <cellStyle name="Normal 2 77 2" xfId="42816"/>
    <cellStyle name="Normal 2 78" xfId="15065"/>
    <cellStyle name="Normal 2 78 2" xfId="42817"/>
    <cellStyle name="Normal 2 79" xfId="15062"/>
    <cellStyle name="Normal 2 8" xfId="10"/>
    <cellStyle name="Normal 2 8 10" xfId="465"/>
    <cellStyle name="Normal 2 8 10 2" xfId="5565"/>
    <cellStyle name="Normal 2 8 10 2 2" xfId="20845"/>
    <cellStyle name="Normal 2 8 10 2 3" xfId="33193"/>
    <cellStyle name="Normal 2 8 10 3" xfId="8083"/>
    <cellStyle name="Normal 2 8 10 3 2" xfId="23359"/>
    <cellStyle name="Normal 2 8 10 3 3" xfId="35702"/>
    <cellStyle name="Normal 2 8 10 4" xfId="12514"/>
    <cellStyle name="Normal 2 8 10 4 2" xfId="27732"/>
    <cellStyle name="Normal 2 8 10 4 3" xfId="40011"/>
    <cellStyle name="Normal 2 8 10 5" xfId="16263"/>
    <cellStyle name="Normal 2 8 10 6" xfId="15977"/>
    <cellStyle name="Normal 2 8 11" xfId="466"/>
    <cellStyle name="Normal 2 8 11 2" xfId="5566"/>
    <cellStyle name="Normal 2 8 11 2 2" xfId="20846"/>
    <cellStyle name="Normal 2 8 11 2 3" xfId="33194"/>
    <cellStyle name="Normal 2 8 11 3" xfId="7323"/>
    <cellStyle name="Normal 2 8 11 3 2" xfId="22600"/>
    <cellStyle name="Normal 2 8 11 3 3" xfId="34944"/>
    <cellStyle name="Normal 2 8 11 4" xfId="12319"/>
    <cellStyle name="Normal 2 8 11 4 2" xfId="27544"/>
    <cellStyle name="Normal 2 8 11 4 3" xfId="39828"/>
    <cellStyle name="Normal 2 8 11 5" xfId="16264"/>
    <cellStyle name="Normal 2 8 11 6" xfId="15955"/>
    <cellStyle name="Normal 2 8 12" xfId="467"/>
    <cellStyle name="Normal 2 8 12 2" xfId="5567"/>
    <cellStyle name="Normal 2 8 12 2 2" xfId="20847"/>
    <cellStyle name="Normal 2 8 12 2 3" xfId="33195"/>
    <cellStyle name="Normal 2 8 12 3" xfId="9192"/>
    <cellStyle name="Normal 2 8 12 3 2" xfId="24466"/>
    <cellStyle name="Normal 2 8 12 3 3" xfId="36808"/>
    <cellStyle name="Normal 2 8 12 4" xfId="10157"/>
    <cellStyle name="Normal 2 8 12 4 2" xfId="25394"/>
    <cellStyle name="Normal 2 8 12 4 3" xfId="37692"/>
    <cellStyle name="Normal 2 8 12 5" xfId="16265"/>
    <cellStyle name="Normal 2 8 12 6" xfId="30197"/>
    <cellStyle name="Normal 2 8 13" xfId="468"/>
    <cellStyle name="Normal 2 8 13 2" xfId="5568"/>
    <cellStyle name="Normal 2 8 13 2 2" xfId="20848"/>
    <cellStyle name="Normal 2 8 13 2 3" xfId="33196"/>
    <cellStyle name="Normal 2 8 13 3" xfId="6091"/>
    <cellStyle name="Normal 2 8 13 3 2" xfId="21370"/>
    <cellStyle name="Normal 2 8 13 3 3" xfId="33718"/>
    <cellStyle name="Normal 2 8 13 4" xfId="12439"/>
    <cellStyle name="Normal 2 8 13 4 2" xfId="27662"/>
    <cellStyle name="Normal 2 8 13 4 3" xfId="39943"/>
    <cellStyle name="Normal 2 8 13 5" xfId="16266"/>
    <cellStyle name="Normal 2 8 13 6" xfId="30206"/>
    <cellStyle name="Normal 2 8 14" xfId="469"/>
    <cellStyle name="Normal 2 8 14 2" xfId="5569"/>
    <cellStyle name="Normal 2 8 14 2 2" xfId="20849"/>
    <cellStyle name="Normal 2 8 14 2 3" xfId="33197"/>
    <cellStyle name="Normal 2 8 14 3" xfId="6210"/>
    <cellStyle name="Normal 2 8 14 3 2" xfId="21488"/>
    <cellStyle name="Normal 2 8 14 3 3" xfId="33834"/>
    <cellStyle name="Normal 2 8 14 4" xfId="12402"/>
    <cellStyle name="Normal 2 8 14 4 2" xfId="27626"/>
    <cellStyle name="Normal 2 8 14 4 3" xfId="39907"/>
    <cellStyle name="Normal 2 8 14 5" xfId="16267"/>
    <cellStyle name="Normal 2 8 14 6" xfId="30193"/>
    <cellStyle name="Normal 2 8 15" xfId="470"/>
    <cellStyle name="Normal 2 8 15 2" xfId="5570"/>
    <cellStyle name="Normal 2 8 15 2 2" xfId="20850"/>
    <cellStyle name="Normal 2 8 15 2 3" xfId="33198"/>
    <cellStyle name="Normal 2 8 15 3" xfId="6339"/>
    <cellStyle name="Normal 2 8 15 3 2" xfId="21616"/>
    <cellStyle name="Normal 2 8 15 3 3" xfId="33961"/>
    <cellStyle name="Normal 2 8 15 4" xfId="5188"/>
    <cellStyle name="Normal 2 8 15 4 2" xfId="20469"/>
    <cellStyle name="Normal 2 8 15 4 3" xfId="32824"/>
    <cellStyle name="Normal 2 8 15 5" xfId="16268"/>
    <cellStyle name="Normal 2 8 15 6" xfId="30214"/>
    <cellStyle name="Normal 2 8 16" xfId="471"/>
    <cellStyle name="Normal 2 8 16 2" xfId="5571"/>
    <cellStyle name="Normal 2 8 16 2 2" xfId="20851"/>
    <cellStyle name="Normal 2 8 16 2 3" xfId="33199"/>
    <cellStyle name="Normal 2 8 16 3" xfId="5972"/>
    <cellStyle name="Normal 2 8 16 3 2" xfId="21252"/>
    <cellStyle name="Normal 2 8 16 3 3" xfId="33600"/>
    <cellStyle name="Normal 2 8 16 4" xfId="9416"/>
    <cellStyle name="Normal 2 8 16 4 2" xfId="24685"/>
    <cellStyle name="Normal 2 8 16 4 3" xfId="37017"/>
    <cellStyle name="Normal 2 8 16 5" xfId="16269"/>
    <cellStyle name="Normal 2 8 16 6" xfId="30199"/>
    <cellStyle name="Normal 2 8 17" xfId="472"/>
    <cellStyle name="Normal 2 8 17 2" xfId="5572"/>
    <cellStyle name="Normal 2 8 17 2 2" xfId="20852"/>
    <cellStyle name="Normal 2 8 17 2 3" xfId="33200"/>
    <cellStyle name="Normal 2 8 17 3" xfId="6099"/>
    <cellStyle name="Normal 2 8 17 3 2" xfId="21378"/>
    <cellStyle name="Normal 2 8 17 3 3" xfId="33726"/>
    <cellStyle name="Normal 2 8 17 4" xfId="9400"/>
    <cellStyle name="Normal 2 8 17 4 2" xfId="24670"/>
    <cellStyle name="Normal 2 8 17 4 3" xfId="37002"/>
    <cellStyle name="Normal 2 8 17 5" xfId="16270"/>
    <cellStyle name="Normal 2 8 17 6" xfId="29401"/>
    <cellStyle name="Normal 2 8 18" xfId="473"/>
    <cellStyle name="Normal 2 8 18 2" xfId="5573"/>
    <cellStyle name="Normal 2 8 18 2 2" xfId="20853"/>
    <cellStyle name="Normal 2 8 18 2 3" xfId="33201"/>
    <cellStyle name="Normal 2 8 18 3" xfId="6142"/>
    <cellStyle name="Normal 2 8 18 3 2" xfId="21420"/>
    <cellStyle name="Normal 2 8 18 3 3" xfId="33767"/>
    <cellStyle name="Normal 2 8 18 4" xfId="9373"/>
    <cellStyle name="Normal 2 8 18 4 2" xfId="24643"/>
    <cellStyle name="Normal 2 8 18 4 3" xfId="36977"/>
    <cellStyle name="Normal 2 8 18 5" xfId="16271"/>
    <cellStyle name="Normal 2 8 18 6" xfId="24622"/>
    <cellStyle name="Normal 2 8 19" xfId="474"/>
    <cellStyle name="Normal 2 8 19 2" xfId="5574"/>
    <cellStyle name="Normal 2 8 19 2 2" xfId="20854"/>
    <cellStyle name="Normal 2 8 19 2 3" xfId="33202"/>
    <cellStyle name="Normal 2 8 19 3" xfId="6079"/>
    <cellStyle name="Normal 2 8 19 3 2" xfId="21358"/>
    <cellStyle name="Normal 2 8 19 3 3" xfId="33706"/>
    <cellStyle name="Normal 2 8 19 4" xfId="9349"/>
    <cellStyle name="Normal 2 8 19 4 2" xfId="24620"/>
    <cellStyle name="Normal 2 8 19 4 3" xfId="36957"/>
    <cellStyle name="Normal 2 8 19 5" xfId="16272"/>
    <cellStyle name="Normal 2 8 19 6" xfId="15953"/>
    <cellStyle name="Normal 2 8 2" xfId="475"/>
    <cellStyle name="Normal 2 8 2 2" xfId="5575"/>
    <cellStyle name="Normal 2 8 2 2 2" xfId="20855"/>
    <cellStyle name="Normal 2 8 2 2 3" xfId="33203"/>
    <cellStyle name="Normal 2 8 2 3" xfId="6160"/>
    <cellStyle name="Normal 2 8 2 3 2" xfId="21438"/>
    <cellStyle name="Normal 2 8 2 3 3" xfId="33785"/>
    <cellStyle name="Normal 2 8 2 4" xfId="9319"/>
    <cellStyle name="Normal 2 8 2 4 2" xfId="24590"/>
    <cellStyle name="Normal 2 8 2 4 3" xfId="36930"/>
    <cellStyle name="Normal 2 8 2 5" xfId="16273"/>
    <cellStyle name="Normal 2 8 2 6" xfId="19113"/>
    <cellStyle name="Normal 2 8 20" xfId="476"/>
    <cellStyle name="Normal 2 8 20 2" xfId="5576"/>
    <cellStyle name="Normal 2 8 20 2 2" xfId="20856"/>
    <cellStyle name="Normal 2 8 20 2 3" xfId="33204"/>
    <cellStyle name="Normal 2 8 20 3" xfId="8620"/>
    <cellStyle name="Normal 2 8 20 3 2" xfId="23894"/>
    <cellStyle name="Normal 2 8 20 3 3" xfId="36237"/>
    <cellStyle name="Normal 2 8 20 4" xfId="9289"/>
    <cellStyle name="Normal 2 8 20 4 2" xfId="24561"/>
    <cellStyle name="Normal 2 8 20 4 3" xfId="36901"/>
    <cellStyle name="Normal 2 8 20 5" xfId="16274"/>
    <cellStyle name="Normal 2 8 20 6" xfId="18955"/>
    <cellStyle name="Normal 2 8 21" xfId="42818"/>
    <cellStyle name="Normal 2 8 22" xfId="42819"/>
    <cellStyle name="Normal 2 8 23" xfId="42820"/>
    <cellStyle name="Normal 2 8 3" xfId="477"/>
    <cellStyle name="Normal 2 8 3 2" xfId="5577"/>
    <cellStyle name="Normal 2 8 3 2 2" xfId="20857"/>
    <cellStyle name="Normal 2 8 3 2 3" xfId="33205"/>
    <cellStyle name="Normal 2 8 3 3" xfId="8395"/>
    <cellStyle name="Normal 2 8 3 3 2" xfId="23669"/>
    <cellStyle name="Normal 2 8 3 3 3" xfId="36012"/>
    <cellStyle name="Normal 2 8 3 4" xfId="12234"/>
    <cellStyle name="Normal 2 8 3 4 2" xfId="27459"/>
    <cellStyle name="Normal 2 8 3 4 3" xfId="39743"/>
    <cellStyle name="Normal 2 8 3 5" xfId="16275"/>
    <cellStyle name="Normal 2 8 3 6" xfId="18974"/>
    <cellStyle name="Normal 2 8 4" xfId="478"/>
    <cellStyle name="Normal 2 8 4 2" xfId="5578"/>
    <cellStyle name="Normal 2 8 4 2 2" xfId="20858"/>
    <cellStyle name="Normal 2 8 4 2 3" xfId="33206"/>
    <cellStyle name="Normal 2 8 4 3" xfId="8337"/>
    <cellStyle name="Normal 2 8 4 3 2" xfId="23612"/>
    <cellStyle name="Normal 2 8 4 3 3" xfId="35955"/>
    <cellStyle name="Normal 2 8 4 4" xfId="12094"/>
    <cellStyle name="Normal 2 8 4 4 2" xfId="27319"/>
    <cellStyle name="Normal 2 8 4 4 3" xfId="39603"/>
    <cellStyle name="Normal 2 8 4 5" xfId="16276"/>
    <cellStyle name="Normal 2 8 4 6" xfId="18030"/>
    <cellStyle name="Normal 2 8 5" xfId="479"/>
    <cellStyle name="Normal 2 8 5 2" xfId="5579"/>
    <cellStyle name="Normal 2 8 5 2 2" xfId="20859"/>
    <cellStyle name="Normal 2 8 5 2 3" xfId="33207"/>
    <cellStyle name="Normal 2 8 5 3" xfId="7685"/>
    <cellStyle name="Normal 2 8 5 3 2" xfId="22962"/>
    <cellStyle name="Normal 2 8 5 3 3" xfId="35305"/>
    <cellStyle name="Normal 2 8 5 4" xfId="11913"/>
    <cellStyle name="Normal 2 8 5 4 2" xfId="27138"/>
    <cellStyle name="Normal 2 8 5 4 3" xfId="39423"/>
    <cellStyle name="Normal 2 8 5 5" xfId="16277"/>
    <cellStyle name="Normal 2 8 5 6" xfId="17988"/>
    <cellStyle name="Normal 2 8 6" xfId="480"/>
    <cellStyle name="Normal 2 8 6 2" xfId="5580"/>
    <cellStyle name="Normal 2 8 6 2 2" xfId="20860"/>
    <cellStyle name="Normal 2 8 6 2 3" xfId="33208"/>
    <cellStyle name="Normal 2 8 6 3" xfId="7728"/>
    <cellStyle name="Normal 2 8 6 3 2" xfId="23005"/>
    <cellStyle name="Normal 2 8 6 3 3" xfId="35348"/>
    <cellStyle name="Normal 2 8 6 4" xfId="11708"/>
    <cellStyle name="Normal 2 8 6 4 2" xfId="26933"/>
    <cellStyle name="Normal 2 8 6 4 3" xfId="39219"/>
    <cellStyle name="Normal 2 8 6 5" xfId="16278"/>
    <cellStyle name="Normal 2 8 6 6" xfId="18069"/>
    <cellStyle name="Normal 2 8 7" xfId="481"/>
    <cellStyle name="Normal 2 8 7 2" xfId="5581"/>
    <cellStyle name="Normal 2 8 7 2 2" xfId="20861"/>
    <cellStyle name="Normal 2 8 7 2 3" xfId="33209"/>
    <cellStyle name="Normal 2 8 7 3" xfId="7796"/>
    <cellStyle name="Normal 2 8 7 3 2" xfId="23072"/>
    <cellStyle name="Normal 2 8 7 3 3" xfId="35415"/>
    <cellStyle name="Normal 2 8 7 4" xfId="11256"/>
    <cellStyle name="Normal 2 8 7 4 2" xfId="26482"/>
    <cellStyle name="Normal 2 8 7 4 3" xfId="38770"/>
    <cellStyle name="Normal 2 8 7 5" xfId="16279"/>
    <cellStyle name="Normal 2 8 7 6" xfId="27314"/>
    <cellStyle name="Normal 2 8 8" xfId="482"/>
    <cellStyle name="Normal 2 8 8 2" xfId="5582"/>
    <cellStyle name="Normal 2 8 8 2 2" xfId="20862"/>
    <cellStyle name="Normal 2 8 8 2 3" xfId="33210"/>
    <cellStyle name="Normal 2 8 8 3" xfId="7523"/>
    <cellStyle name="Normal 2 8 8 3 2" xfId="22800"/>
    <cellStyle name="Normal 2 8 8 3 3" xfId="35143"/>
    <cellStyle name="Normal 2 8 8 4" xfId="11225"/>
    <cellStyle name="Normal 2 8 8 4 2" xfId="26451"/>
    <cellStyle name="Normal 2 8 8 4 3" xfId="38739"/>
    <cellStyle name="Normal 2 8 8 5" xfId="16280"/>
    <cellStyle name="Normal 2 8 8 6" xfId="27892"/>
    <cellStyle name="Normal 2 8 9" xfId="483"/>
    <cellStyle name="Normal 2 8 9 2" xfId="5583"/>
    <cellStyle name="Normal 2 8 9 2 2" xfId="20863"/>
    <cellStyle name="Normal 2 8 9 2 3" xfId="33211"/>
    <cellStyle name="Normal 2 8 9 3" xfId="8825"/>
    <cellStyle name="Normal 2 8 9 3 2" xfId="24099"/>
    <cellStyle name="Normal 2 8 9 3 3" xfId="36442"/>
    <cellStyle name="Normal 2 8 9 4" xfId="10576"/>
    <cellStyle name="Normal 2 8 9 4 2" xfId="25804"/>
    <cellStyle name="Normal 2 8 9 4 3" xfId="38095"/>
    <cellStyle name="Normal 2 8 9 5" xfId="16281"/>
    <cellStyle name="Normal 2 8 9 6" xfId="20050"/>
    <cellStyle name="Normal 2 80" xfId="15029"/>
    <cellStyle name="Normal 2 81" xfId="15021"/>
    <cellStyle name="Normal 2 82" xfId="15887"/>
    <cellStyle name="Normal 2 83" xfId="16895"/>
    <cellStyle name="Normal 2 84" xfId="42408"/>
    <cellStyle name="Normal 2 85" xfId="32655"/>
    <cellStyle name="Normal 2 86" xfId="40633"/>
    <cellStyle name="Normal 2 87" xfId="42415"/>
    <cellStyle name="Normal 2 88" xfId="30330"/>
    <cellStyle name="Normal 2 89" xfId="32590"/>
    <cellStyle name="Normal 2 9" xfId="11"/>
    <cellStyle name="Normal 2 9 10" xfId="484"/>
    <cellStyle name="Normal 2 9 10 2" xfId="5584"/>
    <cellStyle name="Normal 2 9 10 2 2" xfId="20864"/>
    <cellStyle name="Normal 2 9 10 2 3" xfId="33212"/>
    <cellStyle name="Normal 2 9 10 3" xfId="6270"/>
    <cellStyle name="Normal 2 9 10 3 2" xfId="21548"/>
    <cellStyle name="Normal 2 9 10 3 3" xfId="33894"/>
    <cellStyle name="Normal 2 9 10 4" xfId="12464"/>
    <cellStyle name="Normal 2 9 10 4 2" xfId="27685"/>
    <cellStyle name="Normal 2 9 10 4 3" xfId="39966"/>
    <cellStyle name="Normal 2 9 10 5" xfId="16282"/>
    <cellStyle name="Normal 2 9 10 6" xfId="17147"/>
    <cellStyle name="Normal 2 9 11" xfId="485"/>
    <cellStyle name="Normal 2 9 11 2" xfId="5585"/>
    <cellStyle name="Normal 2 9 11 2 2" xfId="20865"/>
    <cellStyle name="Normal 2 9 11 2 3" xfId="33213"/>
    <cellStyle name="Normal 2 9 11 3" xfId="6358"/>
    <cellStyle name="Normal 2 9 11 3 2" xfId="21635"/>
    <cellStyle name="Normal 2 9 11 3 3" xfId="33980"/>
    <cellStyle name="Normal 2 9 11 4" xfId="12539"/>
    <cellStyle name="Normal 2 9 11 4 2" xfId="27756"/>
    <cellStyle name="Normal 2 9 11 4 3" xfId="40035"/>
    <cellStyle name="Normal 2 9 11 5" xfId="16283"/>
    <cellStyle name="Normal 2 9 11 6" xfId="20154"/>
    <cellStyle name="Normal 2 9 12" xfId="486"/>
    <cellStyle name="Normal 2 9 12 2" xfId="5586"/>
    <cellStyle name="Normal 2 9 12 2 2" xfId="20866"/>
    <cellStyle name="Normal 2 9 12 2 3" xfId="33214"/>
    <cellStyle name="Normal 2 9 12 3" xfId="5962"/>
    <cellStyle name="Normal 2 9 12 3 2" xfId="21242"/>
    <cellStyle name="Normal 2 9 12 3 3" xfId="33590"/>
    <cellStyle name="Normal 2 9 12 4" xfId="9545"/>
    <cellStyle name="Normal 2 9 12 4 2" xfId="24810"/>
    <cellStyle name="Normal 2 9 12 4 3" xfId="37134"/>
    <cellStyle name="Normal 2 9 12 5" xfId="16284"/>
    <cellStyle name="Normal 2 9 12 6" xfId="25369"/>
    <cellStyle name="Normal 2 9 13" xfId="487"/>
    <cellStyle name="Normal 2 9 13 2" xfId="5587"/>
    <cellStyle name="Normal 2 9 13 2 2" xfId="20867"/>
    <cellStyle name="Normal 2 9 13 2 3" xfId="33215"/>
    <cellStyle name="Normal 2 9 13 3" xfId="6169"/>
    <cellStyle name="Normal 2 9 13 3 2" xfId="21447"/>
    <cellStyle name="Normal 2 9 13 3 3" xfId="33794"/>
    <cellStyle name="Normal 2 9 13 4" xfId="10143"/>
    <cellStyle name="Normal 2 9 13 4 2" xfId="25380"/>
    <cellStyle name="Normal 2 9 13 4 3" xfId="37679"/>
    <cellStyle name="Normal 2 9 13 5" xfId="16285"/>
    <cellStyle name="Normal 2 9 13 6" xfId="24740"/>
    <cellStyle name="Normal 2 9 14" xfId="488"/>
    <cellStyle name="Normal 2 9 14 2" xfId="5588"/>
    <cellStyle name="Normal 2 9 14 2 2" xfId="20868"/>
    <cellStyle name="Normal 2 9 14 2 3" xfId="33216"/>
    <cellStyle name="Normal 2 9 14 3" xfId="6073"/>
    <cellStyle name="Normal 2 9 14 3 2" xfId="21352"/>
    <cellStyle name="Normal 2 9 14 3 3" xfId="33700"/>
    <cellStyle name="Normal 2 9 14 4" xfId="12478"/>
    <cellStyle name="Normal 2 9 14 4 2" xfId="27699"/>
    <cellStyle name="Normal 2 9 14 4 3" xfId="39980"/>
    <cellStyle name="Normal 2 9 14 5" xfId="16286"/>
    <cellStyle name="Normal 2 9 14 6" xfId="19953"/>
    <cellStyle name="Normal 2 9 15" xfId="489"/>
    <cellStyle name="Normal 2 9 15 2" xfId="5589"/>
    <cellStyle name="Normal 2 9 15 2 2" xfId="20869"/>
    <cellStyle name="Normal 2 9 15 2 3" xfId="33217"/>
    <cellStyle name="Normal 2 9 15 3" xfId="6126"/>
    <cellStyle name="Normal 2 9 15 3 2" xfId="21405"/>
    <cellStyle name="Normal 2 9 15 3 3" xfId="33752"/>
    <cellStyle name="Normal 2 9 15 4" xfId="10158"/>
    <cellStyle name="Normal 2 9 15 4 2" xfId="25395"/>
    <cellStyle name="Normal 2 9 15 4 3" xfId="37693"/>
    <cellStyle name="Normal 2 9 15 5" xfId="16287"/>
    <cellStyle name="Normal 2 9 15 6" xfId="19859"/>
    <cellStyle name="Normal 2 9 16" xfId="490"/>
    <cellStyle name="Normal 2 9 16 2" xfId="5590"/>
    <cellStyle name="Normal 2 9 16 2 2" xfId="20870"/>
    <cellStyle name="Normal 2 9 16 2 3" xfId="33218"/>
    <cellStyle name="Normal 2 9 16 3" xfId="5973"/>
    <cellStyle name="Normal 2 9 16 3 2" xfId="21253"/>
    <cellStyle name="Normal 2 9 16 3 3" xfId="33601"/>
    <cellStyle name="Normal 2 9 16 4" xfId="12380"/>
    <cellStyle name="Normal 2 9 16 4 2" xfId="27605"/>
    <cellStyle name="Normal 2 9 16 4 3" xfId="39886"/>
    <cellStyle name="Normal 2 9 16 5" xfId="16288"/>
    <cellStyle name="Normal 2 9 16 6" xfId="19706"/>
    <cellStyle name="Normal 2 9 17" xfId="491"/>
    <cellStyle name="Normal 2 9 17 2" xfId="5591"/>
    <cellStyle name="Normal 2 9 17 2 2" xfId="20871"/>
    <cellStyle name="Normal 2 9 17 2 3" xfId="33219"/>
    <cellStyle name="Normal 2 9 17 3" xfId="6060"/>
    <cellStyle name="Normal 2 9 17 3 2" xfId="21339"/>
    <cellStyle name="Normal 2 9 17 3 3" xfId="33687"/>
    <cellStyle name="Normal 2 9 17 4" xfId="12313"/>
    <cellStyle name="Normal 2 9 17 4 2" xfId="27538"/>
    <cellStyle name="Normal 2 9 17 4 3" xfId="39822"/>
    <cellStyle name="Normal 2 9 17 5" xfId="16289"/>
    <cellStyle name="Normal 2 9 17 6" xfId="19518"/>
    <cellStyle name="Normal 2 9 18" xfId="492"/>
    <cellStyle name="Normal 2 9 18 2" xfId="5592"/>
    <cellStyle name="Normal 2 9 18 2 2" xfId="20872"/>
    <cellStyle name="Normal 2 9 18 2 3" xfId="33220"/>
    <cellStyle name="Normal 2 9 18 3" xfId="7243"/>
    <cellStyle name="Normal 2 9 18 3 2" xfId="22520"/>
    <cellStyle name="Normal 2 9 18 3 3" xfId="34864"/>
    <cellStyle name="Normal 2 9 18 4" xfId="10294"/>
    <cellStyle name="Normal 2 9 18 4 2" xfId="25525"/>
    <cellStyle name="Normal 2 9 18 4 3" xfId="37818"/>
    <cellStyle name="Normal 2 9 18 5" xfId="16290"/>
    <cellStyle name="Normal 2 9 18 6" xfId="19307"/>
    <cellStyle name="Normal 2 9 19" xfId="493"/>
    <cellStyle name="Normal 2 9 19 2" xfId="5593"/>
    <cellStyle name="Normal 2 9 19 2 2" xfId="20873"/>
    <cellStyle name="Normal 2 9 19 2 3" xfId="33221"/>
    <cellStyle name="Normal 2 9 19 3" xfId="8043"/>
    <cellStyle name="Normal 2 9 19 3 2" xfId="23319"/>
    <cellStyle name="Normal 2 9 19 3 3" xfId="35662"/>
    <cellStyle name="Normal 2 9 19 4" xfId="12505"/>
    <cellStyle name="Normal 2 9 19 4 2" xfId="27725"/>
    <cellStyle name="Normal 2 9 19 4 3" xfId="40004"/>
    <cellStyle name="Normal 2 9 19 5" xfId="16291"/>
    <cellStyle name="Normal 2 9 19 6" xfId="17271"/>
    <cellStyle name="Normal 2 9 2" xfId="494"/>
    <cellStyle name="Normal 2 9 2 2" xfId="5594"/>
    <cellStyle name="Normal 2 9 2 2 2" xfId="20874"/>
    <cellStyle name="Normal 2 9 2 2 3" xfId="33222"/>
    <cellStyle name="Normal 2 9 2 3" xfId="7444"/>
    <cellStyle name="Normal 2 9 2 3 2" xfId="22721"/>
    <cellStyle name="Normal 2 9 2 3 3" xfId="35065"/>
    <cellStyle name="Normal 2 9 2 4" xfId="12436"/>
    <cellStyle name="Normal 2 9 2 4 2" xfId="27659"/>
    <cellStyle name="Normal 2 9 2 4 3" xfId="39940"/>
    <cellStyle name="Normal 2 9 2 5" xfId="16292"/>
    <cellStyle name="Normal 2 9 2 6" xfId="18818"/>
    <cellStyle name="Normal 2 9 20" xfId="495"/>
    <cellStyle name="Normal 2 9 20 2" xfId="5595"/>
    <cellStyle name="Normal 2 9 20 2 2" xfId="20875"/>
    <cellStyle name="Normal 2 9 20 2 3" xfId="33223"/>
    <cellStyle name="Normal 2 9 20 3" xfId="7144"/>
    <cellStyle name="Normal 2 9 20 3 2" xfId="22421"/>
    <cellStyle name="Normal 2 9 20 3 3" xfId="34765"/>
    <cellStyle name="Normal 2 9 20 4" xfId="9511"/>
    <cellStyle name="Normal 2 9 20 4 2" xfId="24778"/>
    <cellStyle name="Normal 2 9 20 4 3" xfId="37104"/>
    <cellStyle name="Normal 2 9 20 5" xfId="16293"/>
    <cellStyle name="Normal 2 9 20 6" xfId="17123"/>
    <cellStyle name="Normal 2 9 21" xfId="42821"/>
    <cellStyle name="Normal 2 9 22" xfId="42822"/>
    <cellStyle name="Normal 2 9 23" xfId="42823"/>
    <cellStyle name="Normal 2 9 3" xfId="496"/>
    <cellStyle name="Normal 2 9 3 2" xfId="5596"/>
    <cellStyle name="Normal 2 9 3 2 2" xfId="20876"/>
    <cellStyle name="Normal 2 9 3 2 3" xfId="33224"/>
    <cellStyle name="Normal 2 9 3 3" xfId="8287"/>
    <cellStyle name="Normal 2 9 3 3 2" xfId="23563"/>
    <cellStyle name="Normal 2 9 3 3 3" xfId="35906"/>
    <cellStyle name="Normal 2 9 3 4" xfId="12383"/>
    <cellStyle name="Normal 2 9 3 4 2" xfId="27608"/>
    <cellStyle name="Normal 2 9 3 4 3" xfId="39889"/>
    <cellStyle name="Normal 2 9 3 5" xfId="16294"/>
    <cellStyle name="Normal 2 9 3 6" xfId="20181"/>
    <cellStyle name="Normal 2 9 4" xfId="497"/>
    <cellStyle name="Normal 2 9 4 2" xfId="5597"/>
    <cellStyle name="Normal 2 9 4 2 2" xfId="20877"/>
    <cellStyle name="Normal 2 9 4 2 3" xfId="33225"/>
    <cellStyle name="Normal 2 9 4 3" xfId="7033"/>
    <cellStyle name="Normal 2 9 4 3 2" xfId="22310"/>
    <cellStyle name="Normal 2 9 4 3 3" xfId="34654"/>
    <cellStyle name="Normal 2 9 4 4" xfId="12544"/>
    <cellStyle name="Normal 2 9 4 4 2" xfId="27761"/>
    <cellStyle name="Normal 2 9 4 4 3" xfId="40040"/>
    <cellStyle name="Normal 2 9 4 5" xfId="16295"/>
    <cellStyle name="Normal 2 9 4 6" xfId="17144"/>
    <cellStyle name="Normal 2 9 5" xfId="498"/>
    <cellStyle name="Normal 2 9 5 2" xfId="5598"/>
    <cellStyle name="Normal 2 9 5 2 2" xfId="20878"/>
    <cellStyle name="Normal 2 9 5 2 3" xfId="33226"/>
    <cellStyle name="Normal 2 9 5 3" xfId="7412"/>
    <cellStyle name="Normal 2 9 5 3 2" xfId="22689"/>
    <cellStyle name="Normal 2 9 5 3 3" xfId="35033"/>
    <cellStyle name="Normal 2 9 5 4" xfId="12424"/>
    <cellStyle name="Normal 2 9 5 4 2" xfId="27647"/>
    <cellStyle name="Normal 2 9 5 4 3" xfId="39928"/>
    <cellStyle name="Normal 2 9 5 5" xfId="16296"/>
    <cellStyle name="Normal 2 9 5 6" xfId="20084"/>
    <cellStyle name="Normal 2 9 6" xfId="499"/>
    <cellStyle name="Normal 2 9 6 2" xfId="5599"/>
    <cellStyle name="Normal 2 9 6 2 2" xfId="20879"/>
    <cellStyle name="Normal 2 9 6 2 3" xfId="33227"/>
    <cellStyle name="Normal 2 9 6 3" xfId="7174"/>
    <cellStyle name="Normal 2 9 6 3 2" xfId="22451"/>
    <cellStyle name="Normal 2 9 6 3 3" xfId="34795"/>
    <cellStyle name="Normal 2 9 6 4" xfId="12342"/>
    <cellStyle name="Normal 2 9 6 4 2" xfId="27567"/>
    <cellStyle name="Normal 2 9 6 4 3" xfId="39850"/>
    <cellStyle name="Normal 2 9 6 5" xfId="16297"/>
    <cellStyle name="Normal 2 9 6 6" xfId="28435"/>
    <cellStyle name="Normal 2 9 7" xfId="500"/>
    <cellStyle name="Normal 2 9 7 2" xfId="5600"/>
    <cellStyle name="Normal 2 9 7 2 2" xfId="20880"/>
    <cellStyle name="Normal 2 9 7 2 3" xfId="33228"/>
    <cellStyle name="Normal 2 9 7 3" xfId="6163"/>
    <cellStyle name="Normal 2 9 7 3 2" xfId="21441"/>
    <cellStyle name="Normal 2 9 7 3 3" xfId="33788"/>
    <cellStyle name="Normal 2 9 7 4" xfId="10145"/>
    <cellStyle name="Normal 2 9 7 4 2" xfId="25382"/>
    <cellStyle name="Normal 2 9 7 4 3" xfId="37681"/>
    <cellStyle name="Normal 2 9 7 5" xfId="16298"/>
    <cellStyle name="Normal 2 9 7 6" xfId="25700"/>
    <cellStyle name="Normal 2 9 8" xfId="501"/>
    <cellStyle name="Normal 2 9 8 2" xfId="5601"/>
    <cellStyle name="Normal 2 9 8 2 2" xfId="20881"/>
    <cellStyle name="Normal 2 9 8 2 3" xfId="33229"/>
    <cellStyle name="Normal 2 9 8 3" xfId="5463"/>
    <cellStyle name="Normal 2 9 8 3 2" xfId="20743"/>
    <cellStyle name="Normal 2 9 8 3 3" xfId="33091"/>
    <cellStyle name="Normal 2 9 8 4" xfId="9503"/>
    <cellStyle name="Normal 2 9 8 4 2" xfId="24770"/>
    <cellStyle name="Normal 2 9 8 4 3" xfId="37096"/>
    <cellStyle name="Normal 2 9 8 5" xfId="16299"/>
    <cellStyle name="Normal 2 9 8 6" xfId="16025"/>
    <cellStyle name="Normal 2 9 9" xfId="502"/>
    <cellStyle name="Normal 2 9 9 2" xfId="5602"/>
    <cellStyle name="Normal 2 9 9 2 2" xfId="20882"/>
    <cellStyle name="Normal 2 9 9 2 3" xfId="33230"/>
    <cellStyle name="Normal 2 9 9 3" xfId="5462"/>
    <cellStyle name="Normal 2 9 9 3 2" xfId="20742"/>
    <cellStyle name="Normal 2 9 9 3 3" xfId="33090"/>
    <cellStyle name="Normal 2 9 9 4" xfId="6366"/>
    <cellStyle name="Normal 2 9 9 4 2" xfId="21643"/>
    <cellStyle name="Normal 2 9 9 4 3" xfId="33988"/>
    <cellStyle name="Normal 2 9 9 5" xfId="16300"/>
    <cellStyle name="Normal 2 9 9 6" xfId="20275"/>
    <cellStyle name="Normal 2 90" xfId="32597"/>
    <cellStyle name="Normal 2 91" xfId="15985"/>
    <cellStyle name="Normal 2 92" xfId="30652"/>
    <cellStyle name="Normal 2 93" xfId="42426"/>
    <cellStyle name="Normal 2 94" xfId="42427"/>
    <cellStyle name="Normal 2 95" xfId="42428"/>
    <cellStyle name="Normal 2 96" xfId="42429"/>
    <cellStyle name="Normal 2 97" xfId="42430"/>
    <cellStyle name="Normal 2 98" xfId="42431"/>
    <cellStyle name="Normal 2 99" xfId="42432"/>
    <cellStyle name="Normal 20" xfId="124"/>
    <cellStyle name="Normal 20 10" xfId="823"/>
    <cellStyle name="Normal 20 10 10" xfId="2562"/>
    <cellStyle name="Normal 20 10 10 2" xfId="7215"/>
    <cellStyle name="Normal 20 10 10 2 2" xfId="22492"/>
    <cellStyle name="Normal 20 10 10 2 3" xfId="34836"/>
    <cellStyle name="Normal 20 10 10 3" xfId="10373"/>
    <cellStyle name="Normal 20 10 10 3 2" xfId="25603"/>
    <cellStyle name="Normal 20 10 10 3 3" xfId="37896"/>
    <cellStyle name="Normal 20 10 10 4" xfId="13159"/>
    <cellStyle name="Normal 20 10 10 4 2" xfId="28348"/>
    <cellStyle name="Normal 20 10 10 4 3" xfId="40585"/>
    <cellStyle name="Normal 20 10 10 5" xfId="18033"/>
    <cellStyle name="Normal 20 10 10 6" xfId="16452"/>
    <cellStyle name="Normal 20 10 11" xfId="5889"/>
    <cellStyle name="Normal 20 10 11 2" xfId="21169"/>
    <cellStyle name="Normal 20 10 11 3" xfId="33517"/>
    <cellStyle name="Normal 20 10 12" xfId="6329"/>
    <cellStyle name="Normal 20 10 12 2" xfId="21606"/>
    <cellStyle name="Normal 20 10 12 3" xfId="33951"/>
    <cellStyle name="Normal 20 10 13" xfId="11393"/>
    <cellStyle name="Normal 20 10 13 2" xfId="26619"/>
    <cellStyle name="Normal 20 10 13 3" xfId="38905"/>
    <cellStyle name="Normal 20 10 14" xfId="16572"/>
    <cellStyle name="Normal 20 10 15" xfId="28452"/>
    <cellStyle name="Normal 20 10 2" xfId="2128"/>
    <cellStyle name="Normal 20 10 2 2" xfId="6908"/>
    <cellStyle name="Normal 20 10 2 2 2" xfId="22185"/>
    <cellStyle name="Normal 20 10 2 2 3" xfId="34529"/>
    <cellStyle name="Normal 20 10 2 3" xfId="10009"/>
    <cellStyle name="Normal 20 10 2 3 2" xfId="25252"/>
    <cellStyle name="Normal 20 10 2 3 3" xfId="37557"/>
    <cellStyle name="Normal 20 10 2 4" xfId="12879"/>
    <cellStyle name="Normal 20 10 2 4 2" xfId="28077"/>
    <cellStyle name="Normal 20 10 2 4 3" xfId="40328"/>
    <cellStyle name="Normal 20 10 2 5" xfId="17655"/>
    <cellStyle name="Normal 20 10 2 6" xfId="16863"/>
    <cellStyle name="Normal 20 10 3" xfId="2915"/>
    <cellStyle name="Normal 20 10 3 2" xfId="7560"/>
    <cellStyle name="Normal 20 10 3 2 2" xfId="22837"/>
    <cellStyle name="Normal 20 10 3 2 3" xfId="35180"/>
    <cellStyle name="Normal 20 10 3 3" xfId="10711"/>
    <cellStyle name="Normal 20 10 3 3 2" xfId="25939"/>
    <cellStyle name="Normal 20 10 3 3 3" xfId="38230"/>
    <cellStyle name="Normal 20 10 3 4" xfId="13470"/>
    <cellStyle name="Normal 20 10 3 4 2" xfId="28657"/>
    <cellStyle name="Normal 20 10 3 4 3" xfId="40891"/>
    <cellStyle name="Normal 20 10 3 5" xfId="18370"/>
    <cellStyle name="Normal 20 10 3 6" xfId="30994"/>
    <cellStyle name="Normal 20 10 4" xfId="3095"/>
    <cellStyle name="Normal 20 10 4 2" xfId="7736"/>
    <cellStyle name="Normal 20 10 4 2 2" xfId="23013"/>
    <cellStyle name="Normal 20 10 4 2 3" xfId="35356"/>
    <cellStyle name="Normal 20 10 4 3" xfId="10888"/>
    <cellStyle name="Normal 20 10 4 3 2" xfId="26116"/>
    <cellStyle name="Normal 20 10 4 3 3" xfId="38405"/>
    <cellStyle name="Normal 20 10 4 4" xfId="13638"/>
    <cellStyle name="Normal 20 10 4 4 2" xfId="28825"/>
    <cellStyle name="Normal 20 10 4 4 3" xfId="41058"/>
    <cellStyle name="Normal 20 10 4 5" xfId="18545"/>
    <cellStyle name="Normal 20 10 4 6" xfId="31162"/>
    <cellStyle name="Normal 20 10 5" xfId="3336"/>
    <cellStyle name="Normal 20 10 5 2" xfId="7973"/>
    <cellStyle name="Normal 20 10 5 2 2" xfId="23249"/>
    <cellStyle name="Normal 20 10 5 2 3" xfId="35592"/>
    <cellStyle name="Normal 20 10 5 3" xfId="11120"/>
    <cellStyle name="Normal 20 10 5 3 2" xfId="26346"/>
    <cellStyle name="Normal 20 10 5 3 3" xfId="38634"/>
    <cellStyle name="Normal 20 10 5 4" xfId="13856"/>
    <cellStyle name="Normal 20 10 5 4 2" xfId="29043"/>
    <cellStyle name="Normal 20 10 5 4 3" xfId="41276"/>
    <cellStyle name="Normal 20 10 5 5" xfId="18776"/>
    <cellStyle name="Normal 20 10 5 6" xfId="31380"/>
    <cellStyle name="Normal 20 10 6" xfId="3159"/>
    <cellStyle name="Normal 20 10 6 2" xfId="7800"/>
    <cellStyle name="Normal 20 10 6 2 2" xfId="23076"/>
    <cellStyle name="Normal 20 10 6 2 3" xfId="35419"/>
    <cellStyle name="Normal 20 10 6 3" xfId="10950"/>
    <cellStyle name="Normal 20 10 6 3 2" xfId="26177"/>
    <cellStyle name="Normal 20 10 6 3 3" xfId="38465"/>
    <cellStyle name="Normal 20 10 6 4" xfId="13693"/>
    <cellStyle name="Normal 20 10 6 4 2" xfId="28880"/>
    <cellStyle name="Normal 20 10 6 4 3" xfId="41113"/>
    <cellStyle name="Normal 20 10 6 5" xfId="18603"/>
    <cellStyle name="Normal 20 10 6 6" xfId="31217"/>
    <cellStyle name="Normal 20 10 7" xfId="3596"/>
    <cellStyle name="Normal 20 10 7 2" xfId="8224"/>
    <cellStyle name="Normal 20 10 7 2 2" xfId="23500"/>
    <cellStyle name="Normal 20 10 7 2 3" xfId="35843"/>
    <cellStyle name="Normal 20 10 7 3" xfId="11370"/>
    <cellStyle name="Normal 20 10 7 3 2" xfId="26596"/>
    <cellStyle name="Normal 20 10 7 3 3" xfId="38882"/>
    <cellStyle name="Normal 20 10 7 4" xfId="14086"/>
    <cellStyle name="Normal 20 10 7 4 2" xfId="29273"/>
    <cellStyle name="Normal 20 10 7 4 3" xfId="41505"/>
    <cellStyle name="Normal 20 10 7 5" xfId="19030"/>
    <cellStyle name="Normal 20 10 7 6" xfId="31609"/>
    <cellStyle name="Normal 20 10 8" xfId="3584"/>
    <cellStyle name="Normal 20 10 8 2" xfId="8212"/>
    <cellStyle name="Normal 20 10 8 2 2" xfId="23488"/>
    <cellStyle name="Normal 20 10 8 2 3" xfId="35831"/>
    <cellStyle name="Normal 20 10 8 3" xfId="11358"/>
    <cellStyle name="Normal 20 10 8 3 2" xfId="26584"/>
    <cellStyle name="Normal 20 10 8 3 3" xfId="38870"/>
    <cellStyle name="Normal 20 10 8 4" xfId="14074"/>
    <cellStyle name="Normal 20 10 8 4 2" xfId="29261"/>
    <cellStyle name="Normal 20 10 8 4 3" xfId="41493"/>
    <cellStyle name="Normal 20 10 8 5" xfId="19018"/>
    <cellStyle name="Normal 20 10 8 6" xfId="31597"/>
    <cellStyle name="Normal 20 10 9" xfId="1817"/>
    <cellStyle name="Normal 20 10 9 2" xfId="6659"/>
    <cellStyle name="Normal 20 10 9 2 2" xfId="21936"/>
    <cellStyle name="Normal 20 10 9 2 3" xfId="34281"/>
    <cellStyle name="Normal 20 10 9 3" xfId="9732"/>
    <cellStyle name="Normal 20 10 9 3 2" xfId="24994"/>
    <cellStyle name="Normal 20 10 9 3 3" xfId="37312"/>
    <cellStyle name="Normal 20 10 9 4" xfId="12631"/>
    <cellStyle name="Normal 20 10 9 4 2" xfId="27847"/>
    <cellStyle name="Normal 20 10 9 4 3" xfId="40124"/>
    <cellStyle name="Normal 20 10 9 5" xfId="17360"/>
    <cellStyle name="Normal 20 10 9 6" xfId="15989"/>
    <cellStyle name="Normal 20 11" xfId="1750"/>
    <cellStyle name="Normal 20 11 2" xfId="6594"/>
    <cellStyle name="Normal 20 11 2 2" xfId="21871"/>
    <cellStyle name="Normal 20 11 2 3" xfId="34216"/>
    <cellStyle name="Normal 20 11 3" xfId="9669"/>
    <cellStyle name="Normal 20 11 3 2" xfId="24931"/>
    <cellStyle name="Normal 20 11 3 3" xfId="37250"/>
    <cellStyle name="Normal 20 11 4" xfId="12570"/>
    <cellStyle name="Normal 20 11 4 2" xfId="27786"/>
    <cellStyle name="Normal 20 11 4 3" xfId="40064"/>
    <cellStyle name="Normal 20 11 5" xfId="17294"/>
    <cellStyle name="Normal 20 11 6" xfId="30380"/>
    <cellStyle name="Normal 20 12" xfId="1769"/>
    <cellStyle name="Normal 20 12 2" xfId="6612"/>
    <cellStyle name="Normal 20 12 2 2" xfId="21889"/>
    <cellStyle name="Normal 20 12 2 3" xfId="34234"/>
    <cellStyle name="Normal 20 12 3" xfId="9687"/>
    <cellStyle name="Normal 20 12 3 2" xfId="24949"/>
    <cellStyle name="Normal 20 12 3 3" xfId="37267"/>
    <cellStyle name="Normal 20 12 4" xfId="12587"/>
    <cellStyle name="Normal 20 12 4 2" xfId="27803"/>
    <cellStyle name="Normal 20 12 4 3" xfId="40080"/>
    <cellStyle name="Normal 20 12 5" xfId="17313"/>
    <cellStyle name="Normal 20 12 6" xfId="16382"/>
    <cellStyle name="Normal 20 13" xfId="3417"/>
    <cellStyle name="Normal 20 13 2" xfId="8050"/>
    <cellStyle name="Normal 20 13 2 2" xfId="23326"/>
    <cellStyle name="Normal 20 13 2 3" xfId="35669"/>
    <cellStyle name="Normal 20 13 3" xfId="11196"/>
    <cellStyle name="Normal 20 13 3 2" xfId="26422"/>
    <cellStyle name="Normal 20 13 3 3" xfId="38710"/>
    <cellStyle name="Normal 20 13 4" xfId="13926"/>
    <cellStyle name="Normal 20 13 4 2" xfId="29113"/>
    <cellStyle name="Normal 20 13 4 3" xfId="41346"/>
    <cellStyle name="Normal 20 13 5" xfId="18855"/>
    <cellStyle name="Normal 20 13 6" xfId="31450"/>
    <cellStyle name="Normal 20 14" xfId="2476"/>
    <cellStyle name="Normal 20 14 2" xfId="7132"/>
    <cellStyle name="Normal 20 14 2 2" xfId="22409"/>
    <cellStyle name="Normal 20 14 2 3" xfId="34753"/>
    <cellStyle name="Normal 20 14 3" xfId="10293"/>
    <cellStyle name="Normal 20 14 3 2" xfId="25524"/>
    <cellStyle name="Normal 20 14 3 3" xfId="37817"/>
    <cellStyle name="Normal 20 14 4" xfId="13094"/>
    <cellStyle name="Normal 20 14 4 2" xfId="28283"/>
    <cellStyle name="Normal 20 14 4 3" xfId="40521"/>
    <cellStyle name="Normal 20 14 5" xfId="17958"/>
    <cellStyle name="Normal 20 14 6" xfId="15899"/>
    <cellStyle name="Normal 20 15" xfId="3919"/>
    <cellStyle name="Normal 20 15 2" xfId="8541"/>
    <cellStyle name="Normal 20 15 2 2" xfId="23815"/>
    <cellStyle name="Normal 20 15 2 3" xfId="36158"/>
    <cellStyle name="Normal 20 15 3" xfId="11683"/>
    <cellStyle name="Normal 20 15 3 2" xfId="26908"/>
    <cellStyle name="Normal 20 15 3 3" xfId="39194"/>
    <cellStyle name="Normal 20 15 4" xfId="14383"/>
    <cellStyle name="Normal 20 15 4 2" xfId="29570"/>
    <cellStyle name="Normal 20 15 4 3" xfId="41801"/>
    <cellStyle name="Normal 20 15 5" xfId="19341"/>
    <cellStyle name="Normal 20 15 6" xfId="31906"/>
    <cellStyle name="Normal 20 16" xfId="4137"/>
    <cellStyle name="Normal 20 16 2" xfId="8750"/>
    <cellStyle name="Normal 20 16 2 2" xfId="24024"/>
    <cellStyle name="Normal 20 16 2 3" xfId="36367"/>
    <cellStyle name="Normal 20 16 3" xfId="11890"/>
    <cellStyle name="Normal 20 16 3 2" xfId="27115"/>
    <cellStyle name="Normal 20 16 3 3" xfId="39401"/>
    <cellStyle name="Normal 20 16 4" xfId="14575"/>
    <cellStyle name="Normal 20 16 4 2" xfId="29762"/>
    <cellStyle name="Normal 20 16 4 3" xfId="41993"/>
    <cellStyle name="Normal 20 16 5" xfId="19548"/>
    <cellStyle name="Normal 20 16 6" xfId="32098"/>
    <cellStyle name="Normal 20 17" xfId="4330"/>
    <cellStyle name="Normal 20 17 2" xfId="8938"/>
    <cellStyle name="Normal 20 17 2 2" xfId="24212"/>
    <cellStyle name="Normal 20 17 2 3" xfId="36554"/>
    <cellStyle name="Normal 20 17 3" xfId="12075"/>
    <cellStyle name="Normal 20 17 3 2" xfId="27300"/>
    <cellStyle name="Normal 20 17 3 3" xfId="39585"/>
    <cellStyle name="Normal 20 17 4" xfId="14747"/>
    <cellStyle name="Normal 20 17 4 2" xfId="29934"/>
    <cellStyle name="Normal 20 17 4 3" xfId="42164"/>
    <cellStyle name="Normal 20 17 5" xfId="19731"/>
    <cellStyle name="Normal 20 17 6" xfId="32269"/>
    <cellStyle name="Normal 20 18" xfId="4485"/>
    <cellStyle name="Normal 20 18 2" xfId="9091"/>
    <cellStyle name="Normal 20 18 2 2" xfId="24365"/>
    <cellStyle name="Normal 20 18 2 3" xfId="36707"/>
    <cellStyle name="Normal 20 18 3" xfId="12219"/>
    <cellStyle name="Normal 20 18 3 2" xfId="27444"/>
    <cellStyle name="Normal 20 18 3 3" xfId="39728"/>
    <cellStyle name="Normal 20 18 4" xfId="14884"/>
    <cellStyle name="Normal 20 18 4 2" xfId="30071"/>
    <cellStyle name="Normal 20 18 4 3" xfId="42301"/>
    <cellStyle name="Normal 20 18 5" xfId="19879"/>
    <cellStyle name="Normal 20 18 6" xfId="32405"/>
    <cellStyle name="Normal 20 19" xfId="4576"/>
    <cellStyle name="Normal 20 19 2" xfId="9180"/>
    <cellStyle name="Normal 20 19 2 2" xfId="24454"/>
    <cellStyle name="Normal 20 19 2 3" xfId="36796"/>
    <cellStyle name="Normal 20 19 3" xfId="12304"/>
    <cellStyle name="Normal 20 19 3 2" xfId="27529"/>
    <cellStyle name="Normal 20 19 3 3" xfId="39813"/>
    <cellStyle name="Normal 20 19 4" xfId="14962"/>
    <cellStyle name="Normal 20 19 4 2" xfId="30149"/>
    <cellStyle name="Normal 20 19 4 3" xfId="42379"/>
    <cellStyle name="Normal 20 19 5" xfId="19968"/>
    <cellStyle name="Normal 20 19 6" xfId="32483"/>
    <cellStyle name="Normal 20 2" xfId="222"/>
    <cellStyle name="Normal 20 2 10" xfId="1241"/>
    <cellStyle name="Normal 20 2 10 2" xfId="6242"/>
    <cellStyle name="Normal 20 2 10 2 2" xfId="21520"/>
    <cellStyle name="Normal 20 2 10 2 3" xfId="33866"/>
    <cellStyle name="Normal 20 2 10 3" xfId="9321"/>
    <cellStyle name="Normal 20 2 10 3 2" xfId="24592"/>
    <cellStyle name="Normal 20 2 10 3 3" xfId="36932"/>
    <cellStyle name="Normal 20 2 10 4" xfId="12329"/>
    <cellStyle name="Normal 20 2 10 4 2" xfId="27554"/>
    <cellStyle name="Normal 20 2 10 4 3" xfId="39838"/>
    <cellStyle name="Normal 20 2 10 5" xfId="16885"/>
    <cellStyle name="Normal 20 2 10 6" xfId="30210"/>
    <cellStyle name="Normal 20 2 11" xfId="1562"/>
    <cellStyle name="Normal 20 2 11 10" xfId="30550"/>
    <cellStyle name="Normal 20 2 11 2" xfId="2363"/>
    <cellStyle name="Normal 20 2 11 2 2" xfId="6456"/>
    <cellStyle name="Normal 20 2 11 2 2 2" xfId="7022"/>
    <cellStyle name="Normal 20 2 11 2 2 2 2" xfId="21733"/>
    <cellStyle name="Normal 20 2 11 2 2 2 2 2" xfId="22299"/>
    <cellStyle name="Normal 20 2 11 2 2 2 3" xfId="34643"/>
    <cellStyle name="Normal 20 2 11 2 2 3" xfId="34078"/>
    <cellStyle name="Normal 20 2 11 2 3" xfId="10183"/>
    <cellStyle name="Normal 20 2 11 2 4" xfId="12995"/>
    <cellStyle name="Normal 20 2 11 2 5" xfId="17853"/>
    <cellStyle name="Normal 20 2 11 2 5 2" xfId="42824"/>
    <cellStyle name="Normal 20 2 11 2 6" xfId="30337"/>
    <cellStyle name="Normal 20 2 11 3" xfId="4680"/>
    <cellStyle name="Normal 20 2 11 4" xfId="4828"/>
    <cellStyle name="Normal 20 2 11 5" xfId="4685"/>
    <cellStyle name="Normal 20 2 11 6" xfId="4958"/>
    <cellStyle name="Normal 20 2 11 7" xfId="5152"/>
    <cellStyle name="Normal 20 2 11 7 2" xfId="9500"/>
    <cellStyle name="Normal 20 2 11 7 2 2" xfId="20433"/>
    <cellStyle name="Normal 20 2 11 7 2 2 2" xfId="24767"/>
    <cellStyle name="Normal 20 2 11 7 2 3" xfId="37093"/>
    <cellStyle name="Normal 20 2 11 7 3" xfId="32788"/>
    <cellStyle name="Normal 20 2 11 8" xfId="6223"/>
    <cellStyle name="Normal 20 2 11 8 2" xfId="21501"/>
    <cellStyle name="Normal 20 2 11 8 3" xfId="33847"/>
    <cellStyle name="Normal 20 2 11 9" xfId="17118"/>
    <cellStyle name="Normal 20 2 12" xfId="3329"/>
    <cellStyle name="Normal 20 2 13" xfId="2481"/>
    <cellStyle name="Normal 20 2 14" xfId="3840"/>
    <cellStyle name="Normal 20 2 15" xfId="4066"/>
    <cellStyle name="Normal 20 2 16" xfId="4266"/>
    <cellStyle name="Normal 20 2 17" xfId="4439"/>
    <cellStyle name="Normal 20 2 18" xfId="4547"/>
    <cellStyle name="Normal 20 2 19" xfId="1621"/>
    <cellStyle name="Normal 20 2 19 2" xfId="5333"/>
    <cellStyle name="Normal 20 2 19 2 2" xfId="6474"/>
    <cellStyle name="Normal 20 2 19 2 2 2" xfId="20613"/>
    <cellStyle name="Normal 20 2 19 2 2 2 2" xfId="21751"/>
    <cellStyle name="Normal 20 2 19 2 2 3" xfId="34096"/>
    <cellStyle name="Normal 20 2 19 2 3" xfId="32963"/>
    <cellStyle name="Normal 20 2 19 3" xfId="9543"/>
    <cellStyle name="Normal 20 2 19 3 2" xfId="24808"/>
    <cellStyle name="Normal 20 2 19 3 3" xfId="37132"/>
    <cellStyle name="Normal 20 2 19 4" xfId="9395"/>
    <cellStyle name="Normal 20 2 19 4 2" xfId="24665"/>
    <cellStyle name="Normal 20 2 19 4 3" xfId="36997"/>
    <cellStyle name="Normal 20 2 19 5" xfId="17165"/>
    <cellStyle name="Normal 20 2 19 6" xfId="30212"/>
    <cellStyle name="Normal 20 2 2" xfId="665"/>
    <cellStyle name="Normal 20 2 2 10" xfId="4457"/>
    <cellStyle name="Normal 20 2 2 10 2" xfId="9063"/>
    <cellStyle name="Normal 20 2 2 10 2 2" xfId="24337"/>
    <cellStyle name="Normal 20 2 2 10 2 3" xfId="36679"/>
    <cellStyle name="Normal 20 2 2 10 3" xfId="12193"/>
    <cellStyle name="Normal 20 2 2 10 3 2" xfId="27418"/>
    <cellStyle name="Normal 20 2 2 10 3 3" xfId="39702"/>
    <cellStyle name="Normal 20 2 2 10 4" xfId="14860"/>
    <cellStyle name="Normal 20 2 2 10 4 2" xfId="30047"/>
    <cellStyle name="Normal 20 2 2 10 4 3" xfId="42277"/>
    <cellStyle name="Normal 20 2 2 10 5" xfId="19852"/>
    <cellStyle name="Normal 20 2 2 10 6" xfId="32381"/>
    <cellStyle name="Normal 20 2 2 11" xfId="1849"/>
    <cellStyle name="Normal 20 2 2 11 2" xfId="5741"/>
    <cellStyle name="Normal 20 2 2 11 2 2" xfId="6683"/>
    <cellStyle name="Normal 20 2 2 11 2 2 2" xfId="21021"/>
    <cellStyle name="Normal 20 2 2 11 2 2 2 2" xfId="21960"/>
    <cellStyle name="Normal 20 2 2 11 2 2 3" xfId="34305"/>
    <cellStyle name="Normal 20 2 2 11 2 3" xfId="33369"/>
    <cellStyle name="Normal 20 2 2 11 3" xfId="9761"/>
    <cellStyle name="Normal 20 2 2 11 4" xfId="12655"/>
    <cellStyle name="Normal 20 2 2 11 5" xfId="17390"/>
    <cellStyle name="Normal 20 2 2 11 5 2" xfId="42825"/>
    <cellStyle name="Normal 20 2 2 11 6" xfId="30591"/>
    <cellStyle name="Normal 20 2 2 12" xfId="4865"/>
    <cellStyle name="Normal 20 2 2 13" xfId="4913"/>
    <cellStyle name="Normal 20 2 2 14" xfId="4981"/>
    <cellStyle name="Normal 20 2 2 15" xfId="5088"/>
    <cellStyle name="Normal 20 2 2 15 2" xfId="5990"/>
    <cellStyle name="Normal 20 2 2 15 2 2" xfId="20369"/>
    <cellStyle name="Normal 20 2 2 15 2 2 2" xfId="21270"/>
    <cellStyle name="Normal 20 2 2 15 2 3" xfId="33618"/>
    <cellStyle name="Normal 20 2 2 15 3" xfId="32724"/>
    <cellStyle name="Normal 20 2 2 16" xfId="11607"/>
    <cellStyle name="Normal 20 2 2 16 2" xfId="26832"/>
    <cellStyle name="Normal 20 2 2 16 3" xfId="39118"/>
    <cellStyle name="Normal 20 2 2 17" xfId="16430"/>
    <cellStyle name="Normal 20 2 2 17 2" xfId="42826"/>
    <cellStyle name="Normal 20 2 2 18" xfId="15976"/>
    <cellStyle name="Normal 20 2 2 2" xfId="1839"/>
    <cellStyle name="Normal 20 2 2 2 10" xfId="16783"/>
    <cellStyle name="Normal 20 2 2 2 2" xfId="1994"/>
    <cellStyle name="Normal 20 2 2 2 2 2" xfId="6680"/>
    <cellStyle name="Normal 20 2 2 2 2 2 2" xfId="6780"/>
    <cellStyle name="Normal 20 2 2 2 2 2 2 2" xfId="21957"/>
    <cellStyle name="Normal 20 2 2 2 2 2 2 2 2" xfId="22057"/>
    <cellStyle name="Normal 20 2 2 2 2 2 2 3" xfId="34402"/>
    <cellStyle name="Normal 20 2 2 2 2 2 3" xfId="34302"/>
    <cellStyle name="Normal 20 2 2 2 2 2 3 2" xfId="42827"/>
    <cellStyle name="Normal 20 2 2 2 2 3" xfId="9878"/>
    <cellStyle name="Normal 20 2 2 2 2 3 2" xfId="25126"/>
    <cellStyle name="Normal 20 2 2 2 2 3 3" xfId="37435"/>
    <cellStyle name="Normal 20 2 2 2 2 4" xfId="12752"/>
    <cellStyle name="Normal 20 2 2 2 2 4 2" xfId="27955"/>
    <cellStyle name="Normal 20 2 2 2 2 4 3" xfId="40209"/>
    <cellStyle name="Normal 20 2 2 2 2 5" xfId="17525"/>
    <cellStyle name="Normal 20 2 2 2 2 5 2" xfId="42828"/>
    <cellStyle name="Normal 20 2 2 2 2 6" xfId="30565"/>
    <cellStyle name="Normal 20 2 2 2 3" xfId="1910"/>
    <cellStyle name="Normal 20 2 2 2 3 2" xfId="17444"/>
    <cellStyle name="Normal 20 2 2 2 3 3" xfId="16873"/>
    <cellStyle name="Normal 20 2 2 2 4" xfId="1523"/>
    <cellStyle name="Normal 20 2 2 2 4 2" xfId="17083"/>
    <cellStyle name="Normal 20 2 2 2 4 3" xfId="30627"/>
    <cellStyle name="Normal 20 2 2 2 5" xfId="2322"/>
    <cellStyle name="Normal 20 2 2 2 5 2" xfId="17818"/>
    <cellStyle name="Normal 20 2 2 2 5 3" xfId="30476"/>
    <cellStyle name="Normal 20 2 2 2 6" xfId="4963"/>
    <cellStyle name="Normal 20 2 2 2 6 2" xfId="20269"/>
    <cellStyle name="Normal 20 2 2 2 6 3" xfId="32652"/>
    <cellStyle name="Normal 20 2 2 2 7" xfId="5128"/>
    <cellStyle name="Normal 20 2 2 2 7 2" xfId="9754"/>
    <cellStyle name="Normal 20 2 2 2 7 2 2" xfId="20409"/>
    <cellStyle name="Normal 20 2 2 2 7 2 2 2" xfId="25016"/>
    <cellStyle name="Normal 20 2 2 2 7 2 3" xfId="37334"/>
    <cellStyle name="Normal 20 2 2 2 7 3" xfId="32764"/>
    <cellStyle name="Normal 20 2 2 2 8" xfId="12652"/>
    <cellStyle name="Normal 20 2 2 2 9" xfId="17381"/>
    <cellStyle name="Normal 20 2 2 2 9 2" xfId="42829"/>
    <cellStyle name="Normal 20 2 2 3" xfId="2760"/>
    <cellStyle name="Normal 20 2 2 3 2" xfId="7408"/>
    <cellStyle name="Normal 20 2 2 3 2 2" xfId="22685"/>
    <cellStyle name="Normal 20 2 2 3 2 3" xfId="35029"/>
    <cellStyle name="Normal 20 2 2 3 3" xfId="10559"/>
    <cellStyle name="Normal 20 2 2 3 3 2" xfId="25787"/>
    <cellStyle name="Normal 20 2 2 3 3 3" xfId="38078"/>
    <cellStyle name="Normal 20 2 2 3 4" xfId="13329"/>
    <cellStyle name="Normal 20 2 2 3 4 2" xfId="28516"/>
    <cellStyle name="Normal 20 2 2 3 4 3" xfId="40750"/>
    <cellStyle name="Normal 20 2 2 3 5" xfId="18220"/>
    <cellStyle name="Normal 20 2 2 3 6" xfId="30852"/>
    <cellStyle name="Normal 20 2 2 4" xfId="2378"/>
    <cellStyle name="Normal 20 2 2 4 2" xfId="7037"/>
    <cellStyle name="Normal 20 2 2 4 2 2" xfId="22314"/>
    <cellStyle name="Normal 20 2 2 4 2 3" xfId="34658"/>
    <cellStyle name="Normal 20 2 2 4 3" xfId="10197"/>
    <cellStyle name="Normal 20 2 2 4 3 2" xfId="25428"/>
    <cellStyle name="Normal 20 2 2 4 3 3" xfId="37721"/>
    <cellStyle name="Normal 20 2 2 4 4" xfId="13009"/>
    <cellStyle name="Normal 20 2 2 4 4 2" xfId="28198"/>
    <cellStyle name="Normal 20 2 2 4 4 3" xfId="40436"/>
    <cellStyle name="Normal 20 2 2 4 5" xfId="17867"/>
    <cellStyle name="Normal 20 2 2 4 6" xfId="16930"/>
    <cellStyle name="Normal 20 2 2 5" xfId="2644"/>
    <cellStyle name="Normal 20 2 2 5 2" xfId="7295"/>
    <cellStyle name="Normal 20 2 2 5 2 2" xfId="22572"/>
    <cellStyle name="Normal 20 2 2 5 2 3" xfId="34916"/>
    <cellStyle name="Normal 20 2 2 5 3" xfId="10448"/>
    <cellStyle name="Normal 20 2 2 5 3 2" xfId="25676"/>
    <cellStyle name="Normal 20 2 2 5 3 3" xfId="37970"/>
    <cellStyle name="Normal 20 2 2 5 4" xfId="13226"/>
    <cellStyle name="Normal 20 2 2 5 4 2" xfId="28413"/>
    <cellStyle name="Normal 20 2 2 5 4 3" xfId="40651"/>
    <cellStyle name="Normal 20 2 2 5 5" xfId="18109"/>
    <cellStyle name="Normal 20 2 2 5 6" xfId="30750"/>
    <cellStyle name="Normal 20 2 2 6" xfId="2661"/>
    <cellStyle name="Normal 20 2 2 6 2" xfId="7312"/>
    <cellStyle name="Normal 20 2 2 6 2 2" xfId="22589"/>
    <cellStyle name="Normal 20 2 2 6 2 3" xfId="34933"/>
    <cellStyle name="Normal 20 2 2 6 3" xfId="10465"/>
    <cellStyle name="Normal 20 2 2 6 3 2" xfId="25693"/>
    <cellStyle name="Normal 20 2 2 6 3 3" xfId="37987"/>
    <cellStyle name="Normal 20 2 2 6 4" xfId="13243"/>
    <cellStyle name="Normal 20 2 2 6 4 2" xfId="28430"/>
    <cellStyle name="Normal 20 2 2 6 4 3" xfId="40668"/>
    <cellStyle name="Normal 20 2 2 6 5" xfId="18126"/>
    <cellStyle name="Normal 20 2 2 6 6" xfId="30767"/>
    <cellStyle name="Normal 20 2 2 7" xfId="3874"/>
    <cellStyle name="Normal 20 2 2 7 2" xfId="8497"/>
    <cellStyle name="Normal 20 2 2 7 2 2" xfId="23771"/>
    <cellStyle name="Normal 20 2 2 7 2 3" xfId="36114"/>
    <cellStyle name="Normal 20 2 2 7 3" xfId="11639"/>
    <cellStyle name="Normal 20 2 2 7 3 2" xfId="26864"/>
    <cellStyle name="Normal 20 2 2 7 3 3" xfId="39150"/>
    <cellStyle name="Normal 20 2 2 7 4" xfId="14343"/>
    <cellStyle name="Normal 20 2 2 7 4 2" xfId="29530"/>
    <cellStyle name="Normal 20 2 2 7 4 3" xfId="41761"/>
    <cellStyle name="Normal 20 2 2 7 5" xfId="19296"/>
    <cellStyle name="Normal 20 2 2 7 6" xfId="31866"/>
    <cellStyle name="Normal 20 2 2 8" xfId="4096"/>
    <cellStyle name="Normal 20 2 2 8 2" xfId="8710"/>
    <cellStyle name="Normal 20 2 2 8 2 2" xfId="23984"/>
    <cellStyle name="Normal 20 2 2 8 2 3" xfId="36327"/>
    <cellStyle name="Normal 20 2 2 8 3" xfId="11851"/>
    <cellStyle name="Normal 20 2 2 8 3 2" xfId="27076"/>
    <cellStyle name="Normal 20 2 2 8 3 3" xfId="39362"/>
    <cellStyle name="Normal 20 2 2 8 4" xfId="14539"/>
    <cellStyle name="Normal 20 2 2 8 4 2" xfId="29726"/>
    <cellStyle name="Normal 20 2 2 8 4 3" xfId="41957"/>
    <cellStyle name="Normal 20 2 2 8 5" xfId="19509"/>
    <cellStyle name="Normal 20 2 2 8 6" xfId="32062"/>
    <cellStyle name="Normal 20 2 2 9" xfId="4295"/>
    <cellStyle name="Normal 20 2 2 9 2" xfId="8904"/>
    <cellStyle name="Normal 20 2 2 9 2 2" xfId="24178"/>
    <cellStyle name="Normal 20 2 2 9 2 3" xfId="36520"/>
    <cellStyle name="Normal 20 2 2 9 3" xfId="12041"/>
    <cellStyle name="Normal 20 2 2 9 3 2" xfId="27266"/>
    <cellStyle name="Normal 20 2 2 9 3 3" xfId="39551"/>
    <cellStyle name="Normal 20 2 2 9 4" xfId="14716"/>
    <cellStyle name="Normal 20 2 2 9 4 2" xfId="29903"/>
    <cellStyle name="Normal 20 2 2 9 4 3" xfId="42133"/>
    <cellStyle name="Normal 20 2 2 9 5" xfId="19697"/>
    <cellStyle name="Normal 20 2 2 9 6" xfId="32238"/>
    <cellStyle name="Normal 20 2 20" xfId="4807"/>
    <cellStyle name="Normal 20 2 20 2" xfId="20148"/>
    <cellStyle name="Normal 20 2 20 3" xfId="32582"/>
    <cellStyle name="Normal 20 2 21" xfId="4940"/>
    <cellStyle name="Normal 20 2 21 2" xfId="20252"/>
    <cellStyle name="Normal 20 2 21 3" xfId="32641"/>
    <cellStyle name="Normal 20 2 22" xfId="4786"/>
    <cellStyle name="Normal 20 2 22 2" xfId="20133"/>
    <cellStyle name="Normal 20 2 22 3" xfId="32577"/>
    <cellStyle name="Normal 20 2 23" xfId="5057"/>
    <cellStyle name="Normal 20 2 23 2" xfId="5800"/>
    <cellStyle name="Normal 20 2 23 2 2" xfId="20338"/>
    <cellStyle name="Normal 20 2 23 2 2 2" xfId="21080"/>
    <cellStyle name="Normal 20 2 23 2 3" xfId="33428"/>
    <cellStyle name="Normal 20 2 23 3" xfId="32693"/>
    <cellStyle name="Normal 20 2 24" xfId="10876"/>
    <cellStyle name="Normal 20 2 25" xfId="16037"/>
    <cellStyle name="Normal 20 2 25 2" xfId="42830"/>
    <cellStyle name="Normal 20 2 26" xfId="15979"/>
    <cellStyle name="Normal 20 2 3" xfId="1016"/>
    <cellStyle name="Normal 20 2 3 2" xfId="6057"/>
    <cellStyle name="Normal 20 2 3 2 2" xfId="21336"/>
    <cellStyle name="Normal 20 2 3 2 3" xfId="33684"/>
    <cellStyle name="Normal 20 2 3 3" xfId="6307"/>
    <cellStyle name="Normal 20 2 3 3 2" xfId="21584"/>
    <cellStyle name="Normal 20 2 3 3 3" xfId="33929"/>
    <cellStyle name="Normal 20 2 3 4" xfId="12509"/>
    <cellStyle name="Normal 20 2 3 4 2" xfId="27729"/>
    <cellStyle name="Normal 20 2 3 4 3" xfId="40008"/>
    <cellStyle name="Normal 20 2 3 5" xfId="16726"/>
    <cellStyle name="Normal 20 2 3 6" xfId="25065"/>
    <cellStyle name="Normal 20 2 4" xfId="701"/>
    <cellStyle name="Normal 20 2 4 2" xfId="5772"/>
    <cellStyle name="Normal 20 2 4 2 2" xfId="21052"/>
    <cellStyle name="Normal 20 2 4 2 3" xfId="33400"/>
    <cellStyle name="Normal 20 2 4 3" xfId="6065"/>
    <cellStyle name="Normal 20 2 4 3 2" xfId="21344"/>
    <cellStyle name="Normal 20 2 4 3 3" xfId="33692"/>
    <cellStyle name="Normal 20 2 4 4" xfId="9537"/>
    <cellStyle name="Normal 20 2 4 4 2" xfId="24803"/>
    <cellStyle name="Normal 20 2 4 4 3" xfId="37128"/>
    <cellStyle name="Normal 20 2 4 5" xfId="16457"/>
    <cellStyle name="Normal 20 2 4 6" xfId="16313"/>
    <cellStyle name="Normal 20 2 5" xfId="1150"/>
    <cellStyle name="Normal 20 2 5 2" xfId="6170"/>
    <cellStyle name="Normal 20 2 5 2 2" xfId="21448"/>
    <cellStyle name="Normal 20 2 5 2 3" xfId="33795"/>
    <cellStyle name="Normal 20 2 5 3" xfId="9270"/>
    <cellStyle name="Normal 20 2 5 3 2" xfId="24542"/>
    <cellStyle name="Normal 20 2 5 3 3" xfId="36882"/>
    <cellStyle name="Normal 20 2 5 4" xfId="9185"/>
    <cellStyle name="Normal 20 2 5 4 2" xfId="24459"/>
    <cellStyle name="Normal 20 2 5 4 3" xfId="36801"/>
    <cellStyle name="Normal 20 2 5 5" xfId="16821"/>
    <cellStyle name="Normal 20 2 5 6" xfId="15896"/>
    <cellStyle name="Normal 20 2 6" xfId="1049"/>
    <cellStyle name="Normal 20 2 6 2" xfId="6084"/>
    <cellStyle name="Normal 20 2 6 2 2" xfId="21363"/>
    <cellStyle name="Normal 20 2 6 2 3" xfId="33711"/>
    <cellStyle name="Normal 20 2 6 3" xfId="9205"/>
    <cellStyle name="Normal 20 2 6 3 2" xfId="24478"/>
    <cellStyle name="Normal 20 2 6 3 3" xfId="36819"/>
    <cellStyle name="Normal 20 2 6 4" xfId="9793"/>
    <cellStyle name="Normal 20 2 6 4 2" xfId="25048"/>
    <cellStyle name="Normal 20 2 6 4 3" xfId="37362"/>
    <cellStyle name="Normal 20 2 6 5" xfId="16751"/>
    <cellStyle name="Normal 20 2 6 6" xfId="24761"/>
    <cellStyle name="Normal 20 2 7" xfId="619"/>
    <cellStyle name="Normal 20 2 7 2" xfId="5696"/>
    <cellStyle name="Normal 20 2 7 2 2" xfId="20976"/>
    <cellStyle name="Normal 20 2 7 2 3" xfId="33324"/>
    <cellStyle name="Normal 20 2 7 3" xfId="6168"/>
    <cellStyle name="Normal 20 2 7 3 2" xfId="21446"/>
    <cellStyle name="Normal 20 2 7 3 3" xfId="33793"/>
    <cellStyle name="Normal 20 2 7 4" xfId="12107"/>
    <cellStyle name="Normal 20 2 7 4 2" xfId="27332"/>
    <cellStyle name="Normal 20 2 7 4 3" xfId="39616"/>
    <cellStyle name="Normal 20 2 7 5" xfId="16386"/>
    <cellStyle name="Normal 20 2 7 6" xfId="16937"/>
    <cellStyle name="Normal 20 2 8" xfId="1334"/>
    <cellStyle name="Normal 20 2 8 2" xfId="6323"/>
    <cellStyle name="Normal 20 2 8 2 2" xfId="21600"/>
    <cellStyle name="Normal 20 2 8 2 3" xfId="33945"/>
    <cellStyle name="Normal 20 2 8 3" xfId="9371"/>
    <cellStyle name="Normal 20 2 8 3 2" xfId="24641"/>
    <cellStyle name="Normal 20 2 8 3 3" xfId="36975"/>
    <cellStyle name="Normal 20 2 8 4" xfId="5683"/>
    <cellStyle name="Normal 20 2 8 4 2" xfId="20963"/>
    <cellStyle name="Normal 20 2 8 4 3" xfId="33311"/>
    <cellStyle name="Normal 20 2 8 5" xfId="16950"/>
    <cellStyle name="Normal 20 2 8 6" xfId="16645"/>
    <cellStyle name="Normal 20 2 9" xfId="1354"/>
    <cellStyle name="Normal 20 2 9 2" xfId="6341"/>
    <cellStyle name="Normal 20 2 9 2 2" xfId="21618"/>
    <cellStyle name="Normal 20 2 9 2 3" xfId="33963"/>
    <cellStyle name="Normal 20 2 9 3" xfId="9381"/>
    <cellStyle name="Normal 20 2 9 3 2" xfId="24651"/>
    <cellStyle name="Normal 20 2 9 3 3" xfId="36984"/>
    <cellStyle name="Normal 20 2 9 4" xfId="5641"/>
    <cellStyle name="Normal 20 2 9 4 2" xfId="20921"/>
    <cellStyle name="Normal 20 2 9 4 3" xfId="33269"/>
    <cellStyle name="Normal 20 2 9 5" xfId="16965"/>
    <cellStyle name="Normal 20 2 9 6" xfId="30356"/>
    <cellStyle name="Normal 20 20" xfId="5258"/>
    <cellStyle name="Normal 20 20 2" xfId="20539"/>
    <cellStyle name="Normal 20 20 3" xfId="32891"/>
    <cellStyle name="Normal 20 21" xfId="5236"/>
    <cellStyle name="Normal 20 21 2" xfId="20517"/>
    <cellStyle name="Normal 20 21 3" xfId="32869"/>
    <cellStyle name="Normal 20 22" xfId="12411"/>
    <cellStyle name="Normal 20 22 2" xfId="27634"/>
    <cellStyle name="Normal 20 22 3" xfId="39915"/>
    <cellStyle name="Normal 20 23" xfId="15069"/>
    <cellStyle name="Normal 20 23 2" xfId="42831"/>
    <cellStyle name="Normal 20 24" xfId="15975"/>
    <cellStyle name="Normal 20 25" xfId="30495"/>
    <cellStyle name="Normal 20 26" xfId="42832"/>
    <cellStyle name="Normal 20 3" xfId="760"/>
    <cellStyle name="Normal 20 3 10" xfId="4529"/>
    <cellStyle name="Normal 20 3 10 2" xfId="9135"/>
    <cellStyle name="Normal 20 3 10 2 2" xfId="24409"/>
    <cellStyle name="Normal 20 3 10 2 3" xfId="36751"/>
    <cellStyle name="Normal 20 3 10 3" xfId="12260"/>
    <cellStyle name="Normal 20 3 10 3 2" xfId="27485"/>
    <cellStyle name="Normal 20 3 10 3 3" xfId="39769"/>
    <cellStyle name="Normal 20 3 10 4" xfId="14923"/>
    <cellStyle name="Normal 20 3 10 4 2" xfId="30110"/>
    <cellStyle name="Normal 20 3 10 4 3" xfId="42340"/>
    <cellStyle name="Normal 20 3 10 5" xfId="19923"/>
    <cellStyle name="Normal 20 3 10 6" xfId="32444"/>
    <cellStyle name="Normal 20 3 11" xfId="5830"/>
    <cellStyle name="Normal 20 3 11 2" xfId="21110"/>
    <cellStyle name="Normal 20 3 11 3" xfId="33458"/>
    <cellStyle name="Normal 20 3 12" xfId="5198"/>
    <cellStyle name="Normal 20 3 12 2" xfId="20479"/>
    <cellStyle name="Normal 20 3 12 3" xfId="32834"/>
    <cellStyle name="Normal 20 3 13" xfId="12326"/>
    <cellStyle name="Normal 20 3 13 2" xfId="27551"/>
    <cellStyle name="Normal 20 3 13 3" xfId="39835"/>
    <cellStyle name="Normal 20 3 14" xfId="16511"/>
    <cellStyle name="Normal 20 3 15" xfId="20218"/>
    <cellStyle name="Normal 20 3 2" xfId="2066"/>
    <cellStyle name="Normal 20 3 2 2" xfId="6846"/>
    <cellStyle name="Normal 20 3 2 2 2" xfId="22123"/>
    <cellStyle name="Normal 20 3 2 2 3" xfId="34467"/>
    <cellStyle name="Normal 20 3 2 3" xfId="9947"/>
    <cellStyle name="Normal 20 3 2 3 2" xfId="25191"/>
    <cellStyle name="Normal 20 3 2 3 3" xfId="37496"/>
    <cellStyle name="Normal 20 3 2 4" xfId="12817"/>
    <cellStyle name="Normal 20 3 2 4 2" xfId="28016"/>
    <cellStyle name="Normal 20 3 2 4 3" xfId="40267"/>
    <cellStyle name="Normal 20 3 2 5" xfId="17593"/>
    <cellStyle name="Normal 20 3 2 6" xfId="30563"/>
    <cellStyle name="Normal 20 3 3" xfId="2852"/>
    <cellStyle name="Normal 20 3 3 2" xfId="7498"/>
    <cellStyle name="Normal 20 3 3 2 2" xfId="22775"/>
    <cellStyle name="Normal 20 3 3 2 3" xfId="35119"/>
    <cellStyle name="Normal 20 3 3 3" xfId="10648"/>
    <cellStyle name="Normal 20 3 3 3 2" xfId="25876"/>
    <cellStyle name="Normal 20 3 3 3 3" xfId="38167"/>
    <cellStyle name="Normal 20 3 3 4" xfId="13410"/>
    <cellStyle name="Normal 20 3 3 4 2" xfId="28597"/>
    <cellStyle name="Normal 20 3 3 4 3" xfId="40831"/>
    <cellStyle name="Normal 20 3 3 5" xfId="18308"/>
    <cellStyle name="Normal 20 3 3 6" xfId="30934"/>
    <cellStyle name="Normal 20 3 4" xfId="3262"/>
    <cellStyle name="Normal 20 3 4 2" xfId="7902"/>
    <cellStyle name="Normal 20 3 4 2 2" xfId="23178"/>
    <cellStyle name="Normal 20 3 4 2 3" xfId="35521"/>
    <cellStyle name="Normal 20 3 4 3" xfId="11050"/>
    <cellStyle name="Normal 20 3 4 3 2" xfId="26276"/>
    <cellStyle name="Normal 20 3 4 3 3" xfId="38564"/>
    <cellStyle name="Normal 20 3 4 4" xfId="13790"/>
    <cellStyle name="Normal 20 3 4 4 2" xfId="28977"/>
    <cellStyle name="Normal 20 3 4 4 3" xfId="41210"/>
    <cellStyle name="Normal 20 3 4 5" xfId="18704"/>
    <cellStyle name="Normal 20 3 4 6" xfId="31314"/>
    <cellStyle name="Normal 20 3 5" xfId="2448"/>
    <cellStyle name="Normal 20 3 5 2" xfId="7104"/>
    <cellStyle name="Normal 20 3 5 2 2" xfId="22381"/>
    <cellStyle name="Normal 20 3 5 2 3" xfId="34725"/>
    <cellStyle name="Normal 20 3 5 3" xfId="10265"/>
    <cellStyle name="Normal 20 3 5 3 2" xfId="25496"/>
    <cellStyle name="Normal 20 3 5 3 3" xfId="37789"/>
    <cellStyle name="Normal 20 3 5 4" xfId="13068"/>
    <cellStyle name="Normal 20 3 5 4 2" xfId="28257"/>
    <cellStyle name="Normal 20 3 5 4 3" xfId="40495"/>
    <cellStyle name="Normal 20 3 5 5" xfId="17932"/>
    <cellStyle name="Normal 20 3 5 6" xfId="16916"/>
    <cellStyle name="Normal 20 3 6" xfId="3773"/>
    <cellStyle name="Normal 20 3 6 2" xfId="8399"/>
    <cellStyle name="Normal 20 3 6 2 2" xfId="23673"/>
    <cellStyle name="Normal 20 3 6 2 3" xfId="36016"/>
    <cellStyle name="Normal 20 3 6 3" xfId="11541"/>
    <cellStyle name="Normal 20 3 6 3 2" xfId="26766"/>
    <cellStyle name="Normal 20 3 6 3 3" xfId="39052"/>
    <cellStyle name="Normal 20 3 6 4" xfId="14251"/>
    <cellStyle name="Normal 20 3 6 4 2" xfId="29438"/>
    <cellStyle name="Normal 20 3 6 4 3" xfId="41669"/>
    <cellStyle name="Normal 20 3 6 5" xfId="19202"/>
    <cellStyle name="Normal 20 3 6 6" xfId="31774"/>
    <cellStyle name="Normal 20 3 7" xfId="4007"/>
    <cellStyle name="Normal 20 3 7 2" xfId="8624"/>
    <cellStyle name="Normal 20 3 7 2 2" xfId="23898"/>
    <cellStyle name="Normal 20 3 7 2 3" xfId="36241"/>
    <cellStyle name="Normal 20 3 7 3" xfId="11765"/>
    <cellStyle name="Normal 20 3 7 3 2" xfId="26990"/>
    <cellStyle name="Normal 20 3 7 3 3" xfId="39276"/>
    <cellStyle name="Normal 20 3 7 4" xfId="14458"/>
    <cellStyle name="Normal 20 3 7 4 2" xfId="29645"/>
    <cellStyle name="Normal 20 3 7 4 3" xfId="41876"/>
    <cellStyle name="Normal 20 3 7 5" xfId="19424"/>
    <cellStyle name="Normal 20 3 7 6" xfId="31981"/>
    <cellStyle name="Normal 20 3 8" xfId="4217"/>
    <cellStyle name="Normal 20 3 8 2" xfId="8828"/>
    <cellStyle name="Normal 20 3 8 2 2" xfId="24102"/>
    <cellStyle name="Normal 20 3 8 2 3" xfId="36445"/>
    <cellStyle name="Normal 20 3 8 3" xfId="11966"/>
    <cellStyle name="Normal 20 3 8 3 2" xfId="27191"/>
    <cellStyle name="Normal 20 3 8 3 3" xfId="39476"/>
    <cellStyle name="Normal 20 3 8 4" xfId="14645"/>
    <cellStyle name="Normal 20 3 8 4 2" xfId="29832"/>
    <cellStyle name="Normal 20 3 8 4 3" xfId="42062"/>
    <cellStyle name="Normal 20 3 8 5" xfId="19623"/>
    <cellStyle name="Normal 20 3 8 6" xfId="32167"/>
    <cellStyle name="Normal 20 3 9" xfId="4398"/>
    <cellStyle name="Normal 20 3 9 2" xfId="9005"/>
    <cellStyle name="Normal 20 3 9 2 2" xfId="24279"/>
    <cellStyle name="Normal 20 3 9 2 3" xfId="36621"/>
    <cellStyle name="Normal 20 3 9 3" xfId="12137"/>
    <cellStyle name="Normal 20 3 9 3 2" xfId="27362"/>
    <cellStyle name="Normal 20 3 9 3 3" xfId="39646"/>
    <cellStyle name="Normal 20 3 9 4" xfId="14806"/>
    <cellStyle name="Normal 20 3 9 4 2" xfId="29993"/>
    <cellStyle name="Normal 20 3 9 4 3" xfId="42223"/>
    <cellStyle name="Normal 20 3 9 5" xfId="19795"/>
    <cellStyle name="Normal 20 3 9 6" xfId="32327"/>
    <cellStyle name="Normal 20 4" xfId="651"/>
    <cellStyle name="Normal 20 4 10" xfId="4318"/>
    <cellStyle name="Normal 20 4 10 2" xfId="8926"/>
    <cellStyle name="Normal 20 4 10 2 2" xfId="24200"/>
    <cellStyle name="Normal 20 4 10 2 3" xfId="36542"/>
    <cellStyle name="Normal 20 4 10 3" xfId="12063"/>
    <cellStyle name="Normal 20 4 10 3 2" xfId="27288"/>
    <cellStyle name="Normal 20 4 10 3 3" xfId="39573"/>
    <cellStyle name="Normal 20 4 10 4" xfId="14735"/>
    <cellStyle name="Normal 20 4 10 4 2" xfId="29922"/>
    <cellStyle name="Normal 20 4 10 4 3" xfId="42152"/>
    <cellStyle name="Normal 20 4 10 5" xfId="19719"/>
    <cellStyle name="Normal 20 4 10 6" xfId="32257"/>
    <cellStyle name="Normal 20 4 11" xfId="5727"/>
    <cellStyle name="Normal 20 4 11 2" xfId="21007"/>
    <cellStyle name="Normal 20 4 11 3" xfId="33355"/>
    <cellStyle name="Normal 20 4 12" xfId="5206"/>
    <cellStyle name="Normal 20 4 12 2" xfId="20487"/>
    <cellStyle name="Normal 20 4 12 3" xfId="32842"/>
    <cellStyle name="Normal 20 4 13" xfId="12429"/>
    <cellStyle name="Normal 20 4 13 2" xfId="27652"/>
    <cellStyle name="Normal 20 4 13 3" xfId="39933"/>
    <cellStyle name="Normal 20 4 14" xfId="16416"/>
    <cellStyle name="Normal 20 4 15" xfId="27970"/>
    <cellStyle name="Normal 20 4 2" xfId="1980"/>
    <cellStyle name="Normal 20 4 2 2" xfId="6766"/>
    <cellStyle name="Normal 20 4 2 2 2" xfId="22043"/>
    <cellStyle name="Normal 20 4 2 2 3" xfId="34388"/>
    <cellStyle name="Normal 20 4 2 3" xfId="9864"/>
    <cellStyle name="Normal 20 4 2 3 2" xfId="25112"/>
    <cellStyle name="Normal 20 4 2 3 3" xfId="37421"/>
    <cellStyle name="Normal 20 4 2 4" xfId="12738"/>
    <cellStyle name="Normal 20 4 2 4 2" xfId="27941"/>
    <cellStyle name="Normal 20 4 2 4 3" xfId="40195"/>
    <cellStyle name="Normal 20 4 2 5" xfId="17511"/>
    <cellStyle name="Normal 20 4 2 6" xfId="17012"/>
    <cellStyle name="Normal 20 4 3" xfId="2746"/>
    <cellStyle name="Normal 20 4 3 2" xfId="7394"/>
    <cellStyle name="Normal 20 4 3 2 2" xfId="22671"/>
    <cellStyle name="Normal 20 4 3 2 3" xfId="35015"/>
    <cellStyle name="Normal 20 4 3 3" xfId="10545"/>
    <cellStyle name="Normal 20 4 3 3 2" xfId="25773"/>
    <cellStyle name="Normal 20 4 3 3 3" xfId="38064"/>
    <cellStyle name="Normal 20 4 3 4" xfId="13315"/>
    <cellStyle name="Normal 20 4 3 4 2" xfId="28502"/>
    <cellStyle name="Normal 20 4 3 4 3" xfId="40736"/>
    <cellStyle name="Normal 20 4 3 5" xfId="18206"/>
    <cellStyle name="Normal 20 4 3 6" xfId="30838"/>
    <cellStyle name="Normal 20 4 4" xfId="2391"/>
    <cellStyle name="Normal 20 4 4 2" xfId="7050"/>
    <cellStyle name="Normal 20 4 4 2 2" xfId="22327"/>
    <cellStyle name="Normal 20 4 4 2 3" xfId="34671"/>
    <cellStyle name="Normal 20 4 4 3" xfId="10210"/>
    <cellStyle name="Normal 20 4 4 3 2" xfId="25441"/>
    <cellStyle name="Normal 20 4 4 3 3" xfId="37734"/>
    <cellStyle name="Normal 20 4 4 4" xfId="13022"/>
    <cellStyle name="Normal 20 4 4 4 2" xfId="28211"/>
    <cellStyle name="Normal 20 4 4 4 3" xfId="40449"/>
    <cellStyle name="Normal 20 4 4 5" xfId="17880"/>
    <cellStyle name="Normal 20 4 4 6" xfId="30530"/>
    <cellStyle name="Normal 20 4 5" xfId="3691"/>
    <cellStyle name="Normal 20 4 5 2" xfId="8318"/>
    <cellStyle name="Normal 20 4 5 2 2" xfId="23593"/>
    <cellStyle name="Normal 20 4 5 2 3" xfId="35936"/>
    <cellStyle name="Normal 20 4 5 3" xfId="11464"/>
    <cellStyle name="Normal 20 4 5 3 2" xfId="26690"/>
    <cellStyle name="Normal 20 4 5 3 3" xfId="38976"/>
    <cellStyle name="Normal 20 4 5 4" xfId="14176"/>
    <cellStyle name="Normal 20 4 5 4 2" xfId="29363"/>
    <cellStyle name="Normal 20 4 5 4 3" xfId="41595"/>
    <cellStyle name="Normal 20 4 5 5" xfId="19123"/>
    <cellStyle name="Normal 20 4 5 6" xfId="31700"/>
    <cellStyle name="Normal 20 4 6" xfId="3398"/>
    <cellStyle name="Normal 20 4 6 2" xfId="8031"/>
    <cellStyle name="Normal 20 4 6 2 2" xfId="23307"/>
    <cellStyle name="Normal 20 4 6 2 3" xfId="35650"/>
    <cellStyle name="Normal 20 4 6 3" xfId="11178"/>
    <cellStyle name="Normal 20 4 6 3 2" xfId="26404"/>
    <cellStyle name="Normal 20 4 6 3 3" xfId="38692"/>
    <cellStyle name="Normal 20 4 6 4" xfId="13908"/>
    <cellStyle name="Normal 20 4 6 4 2" xfId="29095"/>
    <cellStyle name="Normal 20 4 6 4 3" xfId="41328"/>
    <cellStyle name="Normal 20 4 6 5" xfId="18836"/>
    <cellStyle name="Normal 20 4 6 6" xfId="31432"/>
    <cellStyle name="Normal 20 4 7" xfId="3530"/>
    <cellStyle name="Normal 20 4 7 2" xfId="8160"/>
    <cellStyle name="Normal 20 4 7 2 2" xfId="23436"/>
    <cellStyle name="Normal 20 4 7 2 3" xfId="35779"/>
    <cellStyle name="Normal 20 4 7 3" xfId="11305"/>
    <cellStyle name="Normal 20 4 7 3 2" xfId="26531"/>
    <cellStyle name="Normal 20 4 7 3 3" xfId="38818"/>
    <cellStyle name="Normal 20 4 7 4" xfId="14027"/>
    <cellStyle name="Normal 20 4 7 4 2" xfId="29214"/>
    <cellStyle name="Normal 20 4 7 4 3" xfId="41446"/>
    <cellStyle name="Normal 20 4 7 5" xfId="18967"/>
    <cellStyle name="Normal 20 4 7 6" xfId="31550"/>
    <cellStyle name="Normal 20 4 8" xfId="3901"/>
    <cellStyle name="Normal 20 4 8 2" xfId="8523"/>
    <cellStyle name="Normal 20 4 8 2 2" xfId="23797"/>
    <cellStyle name="Normal 20 4 8 2 3" xfId="36140"/>
    <cellStyle name="Normal 20 4 8 3" xfId="11665"/>
    <cellStyle name="Normal 20 4 8 3 2" xfId="26890"/>
    <cellStyle name="Normal 20 4 8 3 3" xfId="39176"/>
    <cellStyle name="Normal 20 4 8 4" xfId="14366"/>
    <cellStyle name="Normal 20 4 8 4 2" xfId="29553"/>
    <cellStyle name="Normal 20 4 8 4 3" xfId="41784"/>
    <cellStyle name="Normal 20 4 8 5" xfId="19323"/>
    <cellStyle name="Normal 20 4 8 6" xfId="31889"/>
    <cellStyle name="Normal 20 4 9" xfId="4120"/>
    <cellStyle name="Normal 20 4 9 2" xfId="8733"/>
    <cellStyle name="Normal 20 4 9 2 2" xfId="24007"/>
    <cellStyle name="Normal 20 4 9 2 3" xfId="36350"/>
    <cellStyle name="Normal 20 4 9 3" xfId="11873"/>
    <cellStyle name="Normal 20 4 9 3 2" xfId="27098"/>
    <cellStyle name="Normal 20 4 9 3 3" xfId="39384"/>
    <cellStyle name="Normal 20 4 9 4" xfId="14559"/>
    <cellStyle name="Normal 20 4 9 4 2" xfId="29746"/>
    <cellStyle name="Normal 20 4 9 4 3" xfId="41977"/>
    <cellStyle name="Normal 20 4 9 5" xfId="19532"/>
    <cellStyle name="Normal 20 4 9 6" xfId="32082"/>
    <cellStyle name="Normal 20 5" xfId="794"/>
    <cellStyle name="Normal 20 5 10" xfId="4409"/>
    <cellStyle name="Normal 20 5 10 2" xfId="9016"/>
    <cellStyle name="Normal 20 5 10 2 2" xfId="24290"/>
    <cellStyle name="Normal 20 5 10 2 3" xfId="36632"/>
    <cellStyle name="Normal 20 5 10 3" xfId="12148"/>
    <cellStyle name="Normal 20 5 10 3 2" xfId="27373"/>
    <cellStyle name="Normal 20 5 10 3 3" xfId="39657"/>
    <cellStyle name="Normal 20 5 10 4" xfId="14817"/>
    <cellStyle name="Normal 20 5 10 4 2" xfId="30004"/>
    <cellStyle name="Normal 20 5 10 4 3" xfId="42234"/>
    <cellStyle name="Normal 20 5 10 5" xfId="19806"/>
    <cellStyle name="Normal 20 5 10 6" xfId="32338"/>
    <cellStyle name="Normal 20 5 11" xfId="5863"/>
    <cellStyle name="Normal 20 5 11 2" xfId="21143"/>
    <cellStyle name="Normal 20 5 11 3" xfId="33491"/>
    <cellStyle name="Normal 20 5 12" xfId="5296"/>
    <cellStyle name="Normal 20 5 12 2" xfId="20576"/>
    <cellStyle name="Normal 20 5 12 3" xfId="32927"/>
    <cellStyle name="Normal 20 5 13" xfId="10338"/>
    <cellStyle name="Normal 20 5 13 2" xfId="25568"/>
    <cellStyle name="Normal 20 5 13 3" xfId="37861"/>
    <cellStyle name="Normal 20 5 14" xfId="16544"/>
    <cellStyle name="Normal 20 5 15" xfId="20047"/>
    <cellStyle name="Normal 20 5 2" xfId="2100"/>
    <cellStyle name="Normal 20 5 2 2" xfId="6880"/>
    <cellStyle name="Normal 20 5 2 2 2" xfId="22157"/>
    <cellStyle name="Normal 20 5 2 2 3" xfId="34501"/>
    <cellStyle name="Normal 20 5 2 3" xfId="9981"/>
    <cellStyle name="Normal 20 5 2 3 2" xfId="25224"/>
    <cellStyle name="Normal 20 5 2 3 3" xfId="37529"/>
    <cellStyle name="Normal 20 5 2 4" xfId="12851"/>
    <cellStyle name="Normal 20 5 2 4 2" xfId="28049"/>
    <cellStyle name="Normal 20 5 2 4 3" xfId="40300"/>
    <cellStyle name="Normal 20 5 2 5" xfId="17627"/>
    <cellStyle name="Normal 20 5 2 6" xfId="30612"/>
    <cellStyle name="Normal 20 5 3" xfId="2886"/>
    <cellStyle name="Normal 20 5 3 2" xfId="7531"/>
    <cellStyle name="Normal 20 5 3 2 2" xfId="22808"/>
    <cellStyle name="Normal 20 5 3 2 3" xfId="35151"/>
    <cellStyle name="Normal 20 5 3 3" xfId="10682"/>
    <cellStyle name="Normal 20 5 3 3 2" xfId="25910"/>
    <cellStyle name="Normal 20 5 3 3 3" xfId="38201"/>
    <cellStyle name="Normal 20 5 3 4" xfId="13441"/>
    <cellStyle name="Normal 20 5 3 4 2" xfId="28628"/>
    <cellStyle name="Normal 20 5 3 4 3" xfId="40862"/>
    <cellStyle name="Normal 20 5 3 5" xfId="18341"/>
    <cellStyle name="Normal 20 5 3 6" xfId="30965"/>
    <cellStyle name="Normal 20 5 4" xfId="3030"/>
    <cellStyle name="Normal 20 5 4 2" xfId="7673"/>
    <cellStyle name="Normal 20 5 4 2 2" xfId="22950"/>
    <cellStyle name="Normal 20 5 4 2 3" xfId="35293"/>
    <cellStyle name="Normal 20 5 4 3" xfId="10824"/>
    <cellStyle name="Normal 20 5 4 3 2" xfId="26052"/>
    <cellStyle name="Normal 20 5 4 3 3" xfId="38343"/>
    <cellStyle name="Normal 20 5 4 4" xfId="13581"/>
    <cellStyle name="Normal 20 5 4 4 2" xfId="28768"/>
    <cellStyle name="Normal 20 5 4 4 3" xfId="41001"/>
    <cellStyle name="Normal 20 5 4 5" xfId="18484"/>
    <cellStyle name="Normal 20 5 4 6" xfId="31104"/>
    <cellStyle name="Normal 20 5 5" xfId="3365"/>
    <cellStyle name="Normal 20 5 5 2" xfId="8000"/>
    <cellStyle name="Normal 20 5 5 2 2" xfId="23276"/>
    <cellStyle name="Normal 20 5 5 2 3" xfId="35619"/>
    <cellStyle name="Normal 20 5 5 3" xfId="11147"/>
    <cellStyle name="Normal 20 5 5 3 2" xfId="26373"/>
    <cellStyle name="Normal 20 5 5 3 3" xfId="38661"/>
    <cellStyle name="Normal 20 5 5 4" xfId="13880"/>
    <cellStyle name="Normal 20 5 5 4 2" xfId="29067"/>
    <cellStyle name="Normal 20 5 5 4 3" xfId="41300"/>
    <cellStyle name="Normal 20 5 5 5" xfId="18804"/>
    <cellStyle name="Normal 20 5 5 6" xfId="31404"/>
    <cellStyle name="Normal 20 5 6" xfId="3400"/>
    <cellStyle name="Normal 20 5 6 2" xfId="8033"/>
    <cellStyle name="Normal 20 5 6 2 2" xfId="23309"/>
    <cellStyle name="Normal 20 5 6 2 3" xfId="35652"/>
    <cellStyle name="Normal 20 5 6 3" xfId="11180"/>
    <cellStyle name="Normal 20 5 6 3 2" xfId="26406"/>
    <cellStyle name="Normal 20 5 6 3 3" xfId="38694"/>
    <cellStyle name="Normal 20 5 6 4" xfId="13910"/>
    <cellStyle name="Normal 20 5 6 4 2" xfId="29097"/>
    <cellStyle name="Normal 20 5 6 4 3" xfId="41330"/>
    <cellStyle name="Normal 20 5 6 5" xfId="18838"/>
    <cellStyle name="Normal 20 5 6 6" xfId="31434"/>
    <cellStyle name="Normal 20 5 7" xfId="3790"/>
    <cellStyle name="Normal 20 5 7 2" xfId="8416"/>
    <cellStyle name="Normal 20 5 7 2 2" xfId="23690"/>
    <cellStyle name="Normal 20 5 7 2 3" xfId="36033"/>
    <cellStyle name="Normal 20 5 7 3" xfId="11558"/>
    <cellStyle name="Normal 20 5 7 3 2" xfId="26783"/>
    <cellStyle name="Normal 20 5 7 3 3" xfId="39069"/>
    <cellStyle name="Normal 20 5 7 4" xfId="14268"/>
    <cellStyle name="Normal 20 5 7 4 2" xfId="29455"/>
    <cellStyle name="Normal 20 5 7 4 3" xfId="41686"/>
    <cellStyle name="Normal 20 5 7 5" xfId="19219"/>
    <cellStyle name="Normal 20 5 7 6" xfId="31791"/>
    <cellStyle name="Normal 20 5 8" xfId="4024"/>
    <cellStyle name="Normal 20 5 8 2" xfId="8641"/>
    <cellStyle name="Normal 20 5 8 2 2" xfId="23915"/>
    <cellStyle name="Normal 20 5 8 2 3" xfId="36258"/>
    <cellStyle name="Normal 20 5 8 3" xfId="11782"/>
    <cellStyle name="Normal 20 5 8 3 2" xfId="27007"/>
    <cellStyle name="Normal 20 5 8 3 3" xfId="39293"/>
    <cellStyle name="Normal 20 5 8 4" xfId="14475"/>
    <cellStyle name="Normal 20 5 8 4 2" xfId="29662"/>
    <cellStyle name="Normal 20 5 8 4 3" xfId="41893"/>
    <cellStyle name="Normal 20 5 8 5" xfId="19441"/>
    <cellStyle name="Normal 20 5 8 6" xfId="31998"/>
    <cellStyle name="Normal 20 5 9" xfId="4231"/>
    <cellStyle name="Normal 20 5 9 2" xfId="8842"/>
    <cellStyle name="Normal 20 5 9 2 2" xfId="24116"/>
    <cellStyle name="Normal 20 5 9 2 3" xfId="36459"/>
    <cellStyle name="Normal 20 5 9 3" xfId="11980"/>
    <cellStyle name="Normal 20 5 9 3 2" xfId="27205"/>
    <cellStyle name="Normal 20 5 9 3 3" xfId="39490"/>
    <cellStyle name="Normal 20 5 9 4" xfId="14659"/>
    <cellStyle name="Normal 20 5 9 4 2" xfId="29846"/>
    <cellStyle name="Normal 20 5 9 4 3" xfId="42076"/>
    <cellStyle name="Normal 20 5 9 5" xfId="19637"/>
    <cellStyle name="Normal 20 5 9 6" xfId="32181"/>
    <cellStyle name="Normal 20 6" xfId="719"/>
    <cellStyle name="Normal 20 6 10" xfId="3999"/>
    <cellStyle name="Normal 20 6 10 2" xfId="8616"/>
    <cellStyle name="Normal 20 6 10 2 2" xfId="23890"/>
    <cellStyle name="Normal 20 6 10 2 3" xfId="36233"/>
    <cellStyle name="Normal 20 6 10 3" xfId="11759"/>
    <cellStyle name="Normal 20 6 10 3 2" xfId="26984"/>
    <cellStyle name="Normal 20 6 10 3 3" xfId="39270"/>
    <cellStyle name="Normal 20 6 10 4" xfId="14452"/>
    <cellStyle name="Normal 20 6 10 4 2" xfId="29639"/>
    <cellStyle name="Normal 20 6 10 4 3" xfId="41870"/>
    <cellStyle name="Normal 20 6 10 5" xfId="19418"/>
    <cellStyle name="Normal 20 6 10 6" xfId="31975"/>
    <cellStyle name="Normal 20 6 11" xfId="5790"/>
    <cellStyle name="Normal 20 6 11 2" xfId="21070"/>
    <cellStyle name="Normal 20 6 11 3" xfId="33418"/>
    <cellStyle name="Normal 20 6 12" xfId="6046"/>
    <cellStyle name="Normal 20 6 12 2" xfId="21325"/>
    <cellStyle name="Normal 20 6 12 3" xfId="33673"/>
    <cellStyle name="Normal 20 6 13" xfId="12386"/>
    <cellStyle name="Normal 20 6 13 2" xfId="27611"/>
    <cellStyle name="Normal 20 6 13 3" xfId="39892"/>
    <cellStyle name="Normal 20 6 14" xfId="16472"/>
    <cellStyle name="Normal 20 6 15" xfId="18537"/>
    <cellStyle name="Normal 20 6 2" xfId="2027"/>
    <cellStyle name="Normal 20 6 2 2" xfId="6807"/>
    <cellStyle name="Normal 20 6 2 2 2" xfId="22084"/>
    <cellStyle name="Normal 20 6 2 2 3" xfId="34428"/>
    <cellStyle name="Normal 20 6 2 3" xfId="9908"/>
    <cellStyle name="Normal 20 6 2 3 2" xfId="25153"/>
    <cellStyle name="Normal 20 6 2 3 3" xfId="37459"/>
    <cellStyle name="Normal 20 6 2 4" xfId="12778"/>
    <cellStyle name="Normal 20 6 2 4 2" xfId="27978"/>
    <cellStyle name="Normal 20 6 2 4 3" xfId="40230"/>
    <cellStyle name="Normal 20 6 2 5" xfId="17554"/>
    <cellStyle name="Normal 20 6 2 6" xfId="30640"/>
    <cellStyle name="Normal 20 6 3" xfId="2811"/>
    <cellStyle name="Normal 20 6 3 2" xfId="7458"/>
    <cellStyle name="Normal 20 6 3 2 2" xfId="22735"/>
    <cellStyle name="Normal 20 6 3 2 3" xfId="35079"/>
    <cellStyle name="Normal 20 6 3 3" xfId="10608"/>
    <cellStyle name="Normal 20 6 3 3 2" xfId="25836"/>
    <cellStyle name="Normal 20 6 3 3 3" xfId="38127"/>
    <cellStyle name="Normal 20 6 3 4" xfId="13372"/>
    <cellStyle name="Normal 20 6 3 4 2" xfId="28559"/>
    <cellStyle name="Normal 20 6 3 4 3" xfId="40793"/>
    <cellStyle name="Normal 20 6 3 5" xfId="18267"/>
    <cellStyle name="Normal 20 6 3 6" xfId="30895"/>
    <cellStyle name="Normal 20 6 4" xfId="3145"/>
    <cellStyle name="Normal 20 6 4 2" xfId="7786"/>
    <cellStyle name="Normal 20 6 4 2 2" xfId="23062"/>
    <cellStyle name="Normal 20 6 4 2 3" xfId="35405"/>
    <cellStyle name="Normal 20 6 4 3" xfId="10936"/>
    <cellStyle name="Normal 20 6 4 3 2" xfId="26163"/>
    <cellStyle name="Normal 20 6 4 3 3" xfId="38451"/>
    <cellStyle name="Normal 20 6 4 4" xfId="13681"/>
    <cellStyle name="Normal 20 6 4 4 2" xfId="28868"/>
    <cellStyle name="Normal 20 6 4 4 3" xfId="41101"/>
    <cellStyle name="Normal 20 6 4 5" xfId="18591"/>
    <cellStyle name="Normal 20 6 4 6" xfId="31205"/>
    <cellStyle name="Normal 20 6 5" xfId="3510"/>
    <cellStyle name="Normal 20 6 5 2" xfId="8142"/>
    <cellStyle name="Normal 20 6 5 2 2" xfId="23418"/>
    <cellStyle name="Normal 20 6 5 2 3" xfId="35761"/>
    <cellStyle name="Normal 20 6 5 3" xfId="11286"/>
    <cellStyle name="Normal 20 6 5 3 2" xfId="26512"/>
    <cellStyle name="Normal 20 6 5 3 3" xfId="38799"/>
    <cellStyle name="Normal 20 6 5 4" xfId="14009"/>
    <cellStyle name="Normal 20 6 5 4 2" xfId="29196"/>
    <cellStyle name="Normal 20 6 5 4 3" xfId="41428"/>
    <cellStyle name="Normal 20 6 5 5" xfId="18947"/>
    <cellStyle name="Normal 20 6 5 6" xfId="31532"/>
    <cellStyle name="Normal 20 6 6" xfId="3465"/>
    <cellStyle name="Normal 20 6 6 2" xfId="8097"/>
    <cellStyle name="Normal 20 6 6 2 2" xfId="23373"/>
    <cellStyle name="Normal 20 6 6 2 3" xfId="35716"/>
    <cellStyle name="Normal 20 6 6 3" xfId="11242"/>
    <cellStyle name="Normal 20 6 6 3 2" xfId="26468"/>
    <cellStyle name="Normal 20 6 6 3 3" xfId="38756"/>
    <cellStyle name="Normal 20 6 6 4" xfId="13968"/>
    <cellStyle name="Normal 20 6 6 4 2" xfId="29155"/>
    <cellStyle name="Normal 20 6 6 4 3" xfId="41388"/>
    <cellStyle name="Normal 20 6 6 5" xfId="18902"/>
    <cellStyle name="Normal 20 6 6 6" xfId="31492"/>
    <cellStyle name="Normal 20 6 7" xfId="3380"/>
    <cellStyle name="Normal 20 6 7 2" xfId="8014"/>
    <cellStyle name="Normal 20 6 7 2 2" xfId="23290"/>
    <cellStyle name="Normal 20 6 7 2 3" xfId="35633"/>
    <cellStyle name="Normal 20 6 7 3" xfId="11161"/>
    <cellStyle name="Normal 20 6 7 3 2" xfId="26387"/>
    <cellStyle name="Normal 20 6 7 3 3" xfId="38675"/>
    <cellStyle name="Normal 20 6 7 4" xfId="13893"/>
    <cellStyle name="Normal 20 6 7 4 2" xfId="29080"/>
    <cellStyle name="Normal 20 6 7 4 3" xfId="41313"/>
    <cellStyle name="Normal 20 6 7 5" xfId="18819"/>
    <cellStyle name="Normal 20 6 7 6" xfId="31417"/>
    <cellStyle name="Normal 20 6 8" xfId="3032"/>
    <cellStyle name="Normal 20 6 8 2" xfId="7675"/>
    <cellStyle name="Normal 20 6 8 2 2" xfId="22952"/>
    <cellStyle name="Normal 20 6 8 2 3" xfId="35295"/>
    <cellStyle name="Normal 20 6 8 3" xfId="10826"/>
    <cellStyle name="Normal 20 6 8 3 2" xfId="26054"/>
    <cellStyle name="Normal 20 6 8 3 3" xfId="38345"/>
    <cellStyle name="Normal 20 6 8 4" xfId="13583"/>
    <cellStyle name="Normal 20 6 8 4 2" xfId="28770"/>
    <cellStyle name="Normal 20 6 8 4 3" xfId="41003"/>
    <cellStyle name="Normal 20 6 8 5" xfId="18486"/>
    <cellStyle name="Normal 20 6 8 6" xfId="31106"/>
    <cellStyle name="Normal 20 6 9" xfId="3765"/>
    <cellStyle name="Normal 20 6 9 2" xfId="8391"/>
    <cellStyle name="Normal 20 6 9 2 2" xfId="23665"/>
    <cellStyle name="Normal 20 6 9 2 3" xfId="36008"/>
    <cellStyle name="Normal 20 6 9 3" xfId="11534"/>
    <cellStyle name="Normal 20 6 9 3 2" xfId="26759"/>
    <cellStyle name="Normal 20 6 9 3 3" xfId="39045"/>
    <cellStyle name="Normal 20 6 9 4" xfId="14245"/>
    <cellStyle name="Normal 20 6 9 4 2" xfId="29432"/>
    <cellStyle name="Normal 20 6 9 4 3" xfId="41663"/>
    <cellStyle name="Normal 20 6 9 5" xfId="19195"/>
    <cellStyle name="Normal 20 6 9 6" xfId="31768"/>
    <cellStyle name="Normal 20 7" xfId="726"/>
    <cellStyle name="Normal 20 7 10" xfId="4518"/>
    <cellStyle name="Normal 20 7 10 2" xfId="9124"/>
    <cellStyle name="Normal 20 7 10 2 2" xfId="24398"/>
    <cellStyle name="Normal 20 7 10 2 3" xfId="36740"/>
    <cellStyle name="Normal 20 7 10 3" xfId="12250"/>
    <cellStyle name="Normal 20 7 10 3 2" xfId="27475"/>
    <cellStyle name="Normal 20 7 10 3 3" xfId="39759"/>
    <cellStyle name="Normal 20 7 10 4" xfId="14913"/>
    <cellStyle name="Normal 20 7 10 4 2" xfId="30100"/>
    <cellStyle name="Normal 20 7 10 4 3" xfId="42330"/>
    <cellStyle name="Normal 20 7 10 5" xfId="19912"/>
    <cellStyle name="Normal 20 7 10 6" xfId="32434"/>
    <cellStyle name="Normal 20 7 11" xfId="5797"/>
    <cellStyle name="Normal 20 7 11 2" xfId="21077"/>
    <cellStyle name="Normal 20 7 11 3" xfId="33425"/>
    <cellStyle name="Normal 20 7 12" xfId="6355"/>
    <cellStyle name="Normal 20 7 12 2" xfId="21632"/>
    <cellStyle name="Normal 20 7 12 3" xfId="33977"/>
    <cellStyle name="Normal 20 7 13" xfId="9243"/>
    <cellStyle name="Normal 20 7 13 2" xfId="24515"/>
    <cellStyle name="Normal 20 7 13 3" xfId="36856"/>
    <cellStyle name="Normal 20 7 14" xfId="16479"/>
    <cellStyle name="Normal 20 7 15" xfId="16850"/>
    <cellStyle name="Normal 20 7 2" xfId="2034"/>
    <cellStyle name="Normal 20 7 2 2" xfId="6814"/>
    <cellStyle name="Normal 20 7 2 2 2" xfId="22091"/>
    <cellStyle name="Normal 20 7 2 2 3" xfId="34435"/>
    <cellStyle name="Normal 20 7 2 3" xfId="9915"/>
    <cellStyle name="Normal 20 7 2 3 2" xfId="25160"/>
    <cellStyle name="Normal 20 7 2 3 3" xfId="37466"/>
    <cellStyle name="Normal 20 7 2 4" xfId="12785"/>
    <cellStyle name="Normal 20 7 2 4 2" xfId="27985"/>
    <cellStyle name="Normal 20 7 2 4 3" xfId="40237"/>
    <cellStyle name="Normal 20 7 2 5" xfId="17561"/>
    <cellStyle name="Normal 20 7 2 6" xfId="30483"/>
    <cellStyle name="Normal 20 7 3" xfId="2818"/>
    <cellStyle name="Normal 20 7 3 2" xfId="7465"/>
    <cellStyle name="Normal 20 7 3 2 2" xfId="22742"/>
    <cellStyle name="Normal 20 7 3 2 3" xfId="35086"/>
    <cellStyle name="Normal 20 7 3 3" xfId="10615"/>
    <cellStyle name="Normal 20 7 3 3 2" xfId="25843"/>
    <cellStyle name="Normal 20 7 3 3 3" xfId="38134"/>
    <cellStyle name="Normal 20 7 3 4" xfId="13379"/>
    <cellStyle name="Normal 20 7 3 4 2" xfId="28566"/>
    <cellStyle name="Normal 20 7 3 4 3" xfId="40800"/>
    <cellStyle name="Normal 20 7 3 5" xfId="18274"/>
    <cellStyle name="Normal 20 7 3 6" xfId="30902"/>
    <cellStyle name="Normal 20 7 4" xfId="3234"/>
    <cellStyle name="Normal 20 7 4 2" xfId="7874"/>
    <cellStyle name="Normal 20 7 4 2 2" xfId="23150"/>
    <cellStyle name="Normal 20 7 4 2 3" xfId="35493"/>
    <cellStyle name="Normal 20 7 4 3" xfId="11023"/>
    <cellStyle name="Normal 20 7 4 3 2" xfId="26249"/>
    <cellStyle name="Normal 20 7 4 3 3" xfId="38537"/>
    <cellStyle name="Normal 20 7 4 4" xfId="13764"/>
    <cellStyle name="Normal 20 7 4 4 2" xfId="28951"/>
    <cellStyle name="Normal 20 7 4 4 3" xfId="41184"/>
    <cellStyle name="Normal 20 7 4 5" xfId="18677"/>
    <cellStyle name="Normal 20 7 4 6" xfId="31288"/>
    <cellStyle name="Normal 20 7 5" xfId="3021"/>
    <cellStyle name="Normal 20 7 5 2" xfId="7665"/>
    <cellStyle name="Normal 20 7 5 2 2" xfId="22942"/>
    <cellStyle name="Normal 20 7 5 2 3" xfId="35285"/>
    <cellStyle name="Normal 20 7 5 3" xfId="10816"/>
    <cellStyle name="Normal 20 7 5 3 2" xfId="26044"/>
    <cellStyle name="Normal 20 7 5 3 3" xfId="38335"/>
    <cellStyle name="Normal 20 7 5 4" xfId="13574"/>
    <cellStyle name="Normal 20 7 5 4 2" xfId="28761"/>
    <cellStyle name="Normal 20 7 5 4 3" xfId="40994"/>
    <cellStyle name="Normal 20 7 5 5" xfId="18475"/>
    <cellStyle name="Normal 20 7 5 6" xfId="31097"/>
    <cellStyle name="Normal 20 7 6" xfId="3740"/>
    <cellStyle name="Normal 20 7 6 2" xfId="8366"/>
    <cellStyle name="Normal 20 7 6 2 2" xfId="23640"/>
    <cellStyle name="Normal 20 7 6 2 3" xfId="35983"/>
    <cellStyle name="Normal 20 7 6 3" xfId="11510"/>
    <cellStyle name="Normal 20 7 6 3 2" xfId="26735"/>
    <cellStyle name="Normal 20 7 6 3 3" xfId="39021"/>
    <cellStyle name="Normal 20 7 6 4" xfId="14221"/>
    <cellStyle name="Normal 20 7 6 4 2" xfId="29408"/>
    <cellStyle name="Normal 20 7 6 4 3" xfId="41639"/>
    <cellStyle name="Normal 20 7 6 5" xfId="19170"/>
    <cellStyle name="Normal 20 7 6 6" xfId="31744"/>
    <cellStyle name="Normal 20 7 7" xfId="3977"/>
    <cellStyle name="Normal 20 7 7 2" xfId="8594"/>
    <cellStyle name="Normal 20 7 7 2 2" xfId="23868"/>
    <cellStyle name="Normal 20 7 7 2 3" xfId="36211"/>
    <cellStyle name="Normal 20 7 7 3" xfId="11738"/>
    <cellStyle name="Normal 20 7 7 3 2" xfId="26963"/>
    <cellStyle name="Normal 20 7 7 3 3" xfId="39249"/>
    <cellStyle name="Normal 20 7 7 4" xfId="14431"/>
    <cellStyle name="Normal 20 7 7 4 2" xfId="29618"/>
    <cellStyle name="Normal 20 7 7 4 3" xfId="41849"/>
    <cellStyle name="Normal 20 7 7 5" xfId="19396"/>
    <cellStyle name="Normal 20 7 7 6" xfId="31954"/>
    <cellStyle name="Normal 20 7 8" xfId="4192"/>
    <cellStyle name="Normal 20 7 8 2" xfId="8803"/>
    <cellStyle name="Normal 20 7 8 2 2" xfId="24077"/>
    <cellStyle name="Normal 20 7 8 2 3" xfId="36420"/>
    <cellStyle name="Normal 20 7 8 3" xfId="11943"/>
    <cellStyle name="Normal 20 7 8 3 2" xfId="27168"/>
    <cellStyle name="Normal 20 7 8 3 3" xfId="39453"/>
    <cellStyle name="Normal 20 7 8 4" xfId="14623"/>
    <cellStyle name="Normal 20 7 8 4 2" xfId="29810"/>
    <cellStyle name="Normal 20 7 8 4 3" xfId="42040"/>
    <cellStyle name="Normal 20 7 8 5" xfId="19599"/>
    <cellStyle name="Normal 20 7 8 6" xfId="32145"/>
    <cellStyle name="Normal 20 7 9" xfId="4378"/>
    <cellStyle name="Normal 20 7 9 2" xfId="8985"/>
    <cellStyle name="Normal 20 7 9 2 2" xfId="24259"/>
    <cellStyle name="Normal 20 7 9 2 3" xfId="36601"/>
    <cellStyle name="Normal 20 7 9 3" xfId="12119"/>
    <cellStyle name="Normal 20 7 9 3 2" xfId="27344"/>
    <cellStyle name="Normal 20 7 9 3 3" xfId="39628"/>
    <cellStyle name="Normal 20 7 9 4" xfId="14788"/>
    <cellStyle name="Normal 20 7 9 4 2" xfId="29975"/>
    <cellStyle name="Normal 20 7 9 4 3" xfId="42205"/>
    <cellStyle name="Normal 20 7 9 5" xfId="19775"/>
    <cellStyle name="Normal 20 7 9 6" xfId="32309"/>
    <cellStyle name="Normal 20 8" xfId="779"/>
    <cellStyle name="Normal 20 8 10" xfId="4352"/>
    <cellStyle name="Normal 20 8 10 2" xfId="8959"/>
    <cellStyle name="Normal 20 8 10 2 2" xfId="24233"/>
    <cellStyle name="Normal 20 8 10 2 3" xfId="36575"/>
    <cellStyle name="Normal 20 8 10 3" xfId="12095"/>
    <cellStyle name="Normal 20 8 10 3 2" xfId="27320"/>
    <cellStyle name="Normal 20 8 10 3 3" xfId="39604"/>
    <cellStyle name="Normal 20 8 10 4" xfId="14766"/>
    <cellStyle name="Normal 20 8 10 4 2" xfId="29953"/>
    <cellStyle name="Normal 20 8 10 4 3" xfId="42183"/>
    <cellStyle name="Normal 20 8 10 5" xfId="19751"/>
    <cellStyle name="Normal 20 8 10 6" xfId="32287"/>
    <cellStyle name="Normal 20 8 11" xfId="5848"/>
    <cellStyle name="Normal 20 8 11 2" xfId="21128"/>
    <cellStyle name="Normal 20 8 11 3" xfId="33476"/>
    <cellStyle name="Normal 20 8 12" xfId="6118"/>
    <cellStyle name="Normal 20 8 12 2" xfId="21397"/>
    <cellStyle name="Normal 20 8 12 3" xfId="33744"/>
    <cellStyle name="Normal 20 8 13" xfId="12452"/>
    <cellStyle name="Normal 20 8 13 2" xfId="27675"/>
    <cellStyle name="Normal 20 8 13 3" xfId="39956"/>
    <cellStyle name="Normal 20 8 14" xfId="16530"/>
    <cellStyle name="Normal 20 8 15" xfId="26104"/>
    <cellStyle name="Normal 20 8 2" xfId="2085"/>
    <cellStyle name="Normal 20 8 2 2" xfId="6865"/>
    <cellStyle name="Normal 20 8 2 2 2" xfId="22142"/>
    <cellStyle name="Normal 20 8 2 2 3" xfId="34486"/>
    <cellStyle name="Normal 20 8 2 3" xfId="9966"/>
    <cellStyle name="Normal 20 8 2 3 2" xfId="25210"/>
    <cellStyle name="Normal 20 8 2 3 3" xfId="37515"/>
    <cellStyle name="Normal 20 8 2 4" xfId="12836"/>
    <cellStyle name="Normal 20 8 2 4 2" xfId="28035"/>
    <cellStyle name="Normal 20 8 2 4 3" xfId="40286"/>
    <cellStyle name="Normal 20 8 2 5" xfId="17612"/>
    <cellStyle name="Normal 20 8 2 6" xfId="17135"/>
    <cellStyle name="Normal 20 8 3" xfId="2871"/>
    <cellStyle name="Normal 20 8 3 2" xfId="7516"/>
    <cellStyle name="Normal 20 8 3 2 2" xfId="22793"/>
    <cellStyle name="Normal 20 8 3 2 3" xfId="35137"/>
    <cellStyle name="Normal 20 8 3 3" xfId="10667"/>
    <cellStyle name="Normal 20 8 3 3 2" xfId="25895"/>
    <cellStyle name="Normal 20 8 3 3 3" xfId="38186"/>
    <cellStyle name="Normal 20 8 3 4" xfId="13428"/>
    <cellStyle name="Normal 20 8 3 4 2" xfId="28615"/>
    <cellStyle name="Normal 20 8 3 4 3" xfId="40849"/>
    <cellStyle name="Normal 20 8 3 5" xfId="18327"/>
    <cellStyle name="Normal 20 8 3 6" xfId="30952"/>
    <cellStyle name="Normal 20 8 4" xfId="1673"/>
    <cellStyle name="Normal 20 8 4 2" xfId="6519"/>
    <cellStyle name="Normal 20 8 4 2 2" xfId="21796"/>
    <cellStyle name="Normal 20 8 4 2 3" xfId="34141"/>
    <cellStyle name="Normal 20 8 4 3" xfId="9592"/>
    <cellStyle name="Normal 20 8 4 3 2" xfId="24855"/>
    <cellStyle name="Normal 20 8 4 3 3" xfId="37175"/>
    <cellStyle name="Normal 20 8 4 4" xfId="9350"/>
    <cellStyle name="Normal 20 8 4 4 2" xfId="24621"/>
    <cellStyle name="Normal 20 8 4 4 3" xfId="36958"/>
    <cellStyle name="Normal 20 8 4 5" xfId="17217"/>
    <cellStyle name="Normal 20 8 4 6" xfId="15993"/>
    <cellStyle name="Normal 20 8 5" xfId="3481"/>
    <cellStyle name="Normal 20 8 5 2" xfId="8113"/>
    <cellStyle name="Normal 20 8 5 2 2" xfId="23389"/>
    <cellStyle name="Normal 20 8 5 2 3" xfId="35732"/>
    <cellStyle name="Normal 20 8 5 3" xfId="11257"/>
    <cellStyle name="Normal 20 8 5 3 2" xfId="26483"/>
    <cellStyle name="Normal 20 8 5 3 3" xfId="38771"/>
    <cellStyle name="Normal 20 8 5 4" xfId="13983"/>
    <cellStyle name="Normal 20 8 5 4 2" xfId="29170"/>
    <cellStyle name="Normal 20 8 5 4 3" xfId="41402"/>
    <cellStyle name="Normal 20 8 5 5" xfId="18918"/>
    <cellStyle name="Normal 20 8 5 6" xfId="31506"/>
    <cellStyle name="Normal 20 8 6" xfId="3684"/>
    <cellStyle name="Normal 20 8 6 2" xfId="8311"/>
    <cellStyle name="Normal 20 8 6 2 2" xfId="23586"/>
    <cellStyle name="Normal 20 8 6 2 3" xfId="35929"/>
    <cellStyle name="Normal 20 8 6 3" xfId="11457"/>
    <cellStyle name="Normal 20 8 6 3 2" xfId="26683"/>
    <cellStyle name="Normal 20 8 6 3 3" xfId="38969"/>
    <cellStyle name="Normal 20 8 6 4" xfId="14169"/>
    <cellStyle name="Normal 20 8 6 4 2" xfId="29356"/>
    <cellStyle name="Normal 20 8 6 4 3" xfId="41588"/>
    <cellStyle name="Normal 20 8 6 5" xfId="19116"/>
    <cellStyle name="Normal 20 8 6 6" xfId="31693"/>
    <cellStyle name="Normal 20 8 7" xfId="3258"/>
    <cellStyle name="Normal 20 8 7 2" xfId="7898"/>
    <cellStyle name="Normal 20 8 7 2 2" xfId="23174"/>
    <cellStyle name="Normal 20 8 7 2 3" xfId="35517"/>
    <cellStyle name="Normal 20 8 7 3" xfId="11046"/>
    <cellStyle name="Normal 20 8 7 3 2" xfId="26272"/>
    <cellStyle name="Normal 20 8 7 3 3" xfId="38560"/>
    <cellStyle name="Normal 20 8 7 4" xfId="13786"/>
    <cellStyle name="Normal 20 8 7 4 2" xfId="28973"/>
    <cellStyle name="Normal 20 8 7 4 3" xfId="41206"/>
    <cellStyle name="Normal 20 8 7 5" xfId="18700"/>
    <cellStyle name="Normal 20 8 7 6" xfId="31310"/>
    <cellStyle name="Normal 20 8 8" xfId="3946"/>
    <cellStyle name="Normal 20 8 8 2" xfId="8566"/>
    <cellStyle name="Normal 20 8 8 2 2" xfId="23840"/>
    <cellStyle name="Normal 20 8 8 2 3" xfId="36183"/>
    <cellStyle name="Normal 20 8 8 3" xfId="11709"/>
    <cellStyle name="Normal 20 8 8 3 2" xfId="26934"/>
    <cellStyle name="Normal 20 8 8 3 3" xfId="39220"/>
    <cellStyle name="Normal 20 8 8 4" xfId="14405"/>
    <cellStyle name="Normal 20 8 8 4 2" xfId="29592"/>
    <cellStyle name="Normal 20 8 8 4 3" xfId="41823"/>
    <cellStyle name="Normal 20 8 8 5" xfId="19366"/>
    <cellStyle name="Normal 20 8 8 6" xfId="31928"/>
    <cellStyle name="Normal 20 8 9" xfId="4162"/>
    <cellStyle name="Normal 20 8 9 2" xfId="8774"/>
    <cellStyle name="Normal 20 8 9 2 2" xfId="24048"/>
    <cellStyle name="Normal 20 8 9 2 3" xfId="36391"/>
    <cellStyle name="Normal 20 8 9 3" xfId="11914"/>
    <cellStyle name="Normal 20 8 9 3 2" xfId="27139"/>
    <cellStyle name="Normal 20 8 9 3 3" xfId="39424"/>
    <cellStyle name="Normal 20 8 9 4" xfId="14597"/>
    <cellStyle name="Normal 20 8 9 4 2" xfId="29784"/>
    <cellStyle name="Normal 20 8 9 4 3" xfId="42014"/>
    <cellStyle name="Normal 20 8 9 5" xfId="19571"/>
    <cellStyle name="Normal 20 8 9 6" xfId="32119"/>
    <cellStyle name="Normal 20 9" xfId="802"/>
    <cellStyle name="Normal 20 9 10" xfId="3347"/>
    <cellStyle name="Normal 20 9 10 2" xfId="7983"/>
    <cellStyle name="Normal 20 9 10 2 2" xfId="23259"/>
    <cellStyle name="Normal 20 9 10 2 3" xfId="35602"/>
    <cellStyle name="Normal 20 9 10 3" xfId="11130"/>
    <cellStyle name="Normal 20 9 10 3 2" xfId="26356"/>
    <cellStyle name="Normal 20 9 10 3 3" xfId="38644"/>
    <cellStyle name="Normal 20 9 10 4" xfId="13864"/>
    <cellStyle name="Normal 20 9 10 4 2" xfId="29051"/>
    <cellStyle name="Normal 20 9 10 4 3" xfId="41284"/>
    <cellStyle name="Normal 20 9 10 5" xfId="18787"/>
    <cellStyle name="Normal 20 9 10 6" xfId="31388"/>
    <cellStyle name="Normal 20 9 11" xfId="5870"/>
    <cellStyle name="Normal 20 9 11 2" xfId="21150"/>
    <cellStyle name="Normal 20 9 11 3" xfId="33498"/>
    <cellStyle name="Normal 20 9 12" xfId="6086"/>
    <cellStyle name="Normal 20 9 12 2" xfId="21365"/>
    <cellStyle name="Normal 20 9 12 3" xfId="33713"/>
    <cellStyle name="Normal 20 9 13" xfId="9474"/>
    <cellStyle name="Normal 20 9 13 2" xfId="24741"/>
    <cellStyle name="Normal 20 9 13 3" xfId="37068"/>
    <cellStyle name="Normal 20 9 14" xfId="16552"/>
    <cellStyle name="Normal 20 9 15" xfId="15894"/>
    <cellStyle name="Normal 20 9 2" xfId="2107"/>
    <cellStyle name="Normal 20 9 2 2" xfId="6887"/>
    <cellStyle name="Normal 20 9 2 2 2" xfId="22164"/>
    <cellStyle name="Normal 20 9 2 2 3" xfId="34508"/>
    <cellStyle name="Normal 20 9 2 3" xfId="9988"/>
    <cellStyle name="Normal 20 9 2 3 2" xfId="25231"/>
    <cellStyle name="Normal 20 9 2 3 3" xfId="37536"/>
    <cellStyle name="Normal 20 9 2 4" xfId="12858"/>
    <cellStyle name="Normal 20 9 2 4 2" xfId="28056"/>
    <cellStyle name="Normal 20 9 2 4 3" xfId="40307"/>
    <cellStyle name="Normal 20 9 2 5" xfId="17634"/>
    <cellStyle name="Normal 20 9 2 6" xfId="30452"/>
    <cellStyle name="Normal 20 9 3" xfId="2894"/>
    <cellStyle name="Normal 20 9 3 2" xfId="7539"/>
    <cellStyle name="Normal 20 9 3 2 2" xfId="22816"/>
    <cellStyle name="Normal 20 9 3 2 3" xfId="35159"/>
    <cellStyle name="Normal 20 9 3 3" xfId="10690"/>
    <cellStyle name="Normal 20 9 3 3 2" xfId="25918"/>
    <cellStyle name="Normal 20 9 3 3 3" xfId="38209"/>
    <cellStyle name="Normal 20 9 3 4" xfId="13449"/>
    <cellStyle name="Normal 20 9 3 4 2" xfId="28636"/>
    <cellStyle name="Normal 20 9 3 4 3" xfId="40870"/>
    <cellStyle name="Normal 20 9 3 5" xfId="18349"/>
    <cellStyle name="Normal 20 9 3 6" xfId="30973"/>
    <cellStyle name="Normal 20 9 4" xfId="1658"/>
    <cellStyle name="Normal 20 9 4 2" xfId="6504"/>
    <cellStyle name="Normal 20 9 4 2 2" xfId="21781"/>
    <cellStyle name="Normal 20 9 4 2 3" xfId="34126"/>
    <cellStyle name="Normal 20 9 4 3" xfId="9577"/>
    <cellStyle name="Normal 20 9 4 3 2" xfId="24840"/>
    <cellStyle name="Normal 20 9 4 3 3" xfId="37160"/>
    <cellStyle name="Normal 20 9 4 4" xfId="9290"/>
    <cellStyle name="Normal 20 9 4 4 2" xfId="24562"/>
    <cellStyle name="Normal 20 9 4 4 3" xfId="36902"/>
    <cellStyle name="Normal 20 9 4 5" xfId="17202"/>
    <cellStyle name="Normal 20 9 4 6" xfId="16893"/>
    <cellStyle name="Normal 20 9 5" xfId="3610"/>
    <cellStyle name="Normal 20 9 5 2" xfId="8238"/>
    <cellStyle name="Normal 20 9 5 2 2" xfId="23514"/>
    <cellStyle name="Normal 20 9 5 2 3" xfId="35857"/>
    <cellStyle name="Normal 20 9 5 3" xfId="11384"/>
    <cellStyle name="Normal 20 9 5 3 2" xfId="26610"/>
    <cellStyle name="Normal 20 9 5 3 3" xfId="38896"/>
    <cellStyle name="Normal 20 9 5 4" xfId="14100"/>
    <cellStyle name="Normal 20 9 5 4 2" xfId="29287"/>
    <cellStyle name="Normal 20 9 5 4 3" xfId="41519"/>
    <cellStyle name="Normal 20 9 5 5" xfId="19044"/>
    <cellStyle name="Normal 20 9 5 6" xfId="31623"/>
    <cellStyle name="Normal 20 9 6" xfId="3536"/>
    <cellStyle name="Normal 20 9 6 2" xfId="8166"/>
    <cellStyle name="Normal 20 9 6 2 2" xfId="23442"/>
    <cellStyle name="Normal 20 9 6 2 3" xfId="35785"/>
    <cellStyle name="Normal 20 9 6 3" xfId="11311"/>
    <cellStyle name="Normal 20 9 6 3 2" xfId="26537"/>
    <cellStyle name="Normal 20 9 6 3 3" xfId="38824"/>
    <cellStyle name="Normal 20 9 6 4" xfId="14032"/>
    <cellStyle name="Normal 20 9 6 4 2" xfId="29219"/>
    <cellStyle name="Normal 20 9 6 4 3" xfId="41451"/>
    <cellStyle name="Normal 20 9 6 5" xfId="18973"/>
    <cellStyle name="Normal 20 9 6 6" xfId="31555"/>
    <cellStyle name="Normal 20 9 7" xfId="3315"/>
    <cellStyle name="Normal 20 9 7 2" xfId="7953"/>
    <cellStyle name="Normal 20 9 7 2 2" xfId="23229"/>
    <cellStyle name="Normal 20 9 7 2 3" xfId="35572"/>
    <cellStyle name="Normal 20 9 7 3" xfId="11100"/>
    <cellStyle name="Normal 20 9 7 3 2" xfId="26326"/>
    <cellStyle name="Normal 20 9 7 3 3" xfId="38614"/>
    <cellStyle name="Normal 20 9 7 4" xfId="13838"/>
    <cellStyle name="Normal 20 9 7 4 2" xfId="29025"/>
    <cellStyle name="Normal 20 9 7 4 3" xfId="41258"/>
    <cellStyle name="Normal 20 9 7 5" xfId="18756"/>
    <cellStyle name="Normal 20 9 7 6" xfId="31362"/>
    <cellStyle name="Normal 20 9 8" xfId="3280"/>
    <cellStyle name="Normal 20 9 8 2" xfId="7920"/>
    <cellStyle name="Normal 20 9 8 2 2" xfId="23196"/>
    <cellStyle name="Normal 20 9 8 2 3" xfId="35539"/>
    <cellStyle name="Normal 20 9 8 3" xfId="11068"/>
    <cellStyle name="Normal 20 9 8 3 2" xfId="26294"/>
    <cellStyle name="Normal 20 9 8 3 3" xfId="38582"/>
    <cellStyle name="Normal 20 9 8 4" xfId="13808"/>
    <cellStyle name="Normal 20 9 8 4 2" xfId="28995"/>
    <cellStyle name="Normal 20 9 8 4 3" xfId="41228"/>
    <cellStyle name="Normal 20 9 8 5" xfId="18722"/>
    <cellStyle name="Normal 20 9 8 6" xfId="31332"/>
    <cellStyle name="Normal 20 9 9" xfId="2650"/>
    <cellStyle name="Normal 20 9 9 2" xfId="7301"/>
    <cellStyle name="Normal 20 9 9 2 2" xfId="22578"/>
    <cellStyle name="Normal 20 9 9 2 3" xfId="34922"/>
    <cellStyle name="Normal 20 9 9 3" xfId="10454"/>
    <cellStyle name="Normal 20 9 9 3 2" xfId="25682"/>
    <cellStyle name="Normal 20 9 9 3 3" xfId="37976"/>
    <cellStyle name="Normal 20 9 9 4" xfId="13232"/>
    <cellStyle name="Normal 20 9 9 4 2" xfId="28419"/>
    <cellStyle name="Normal 20 9 9 4 3" xfId="40657"/>
    <cellStyle name="Normal 20 9 9 5" xfId="18115"/>
    <cellStyle name="Normal 20 9 9 6" xfId="30756"/>
    <cellStyle name="Normal 200" xfId="42833"/>
    <cellStyle name="Normal 201" xfId="42834"/>
    <cellStyle name="Normal 202" xfId="42835"/>
    <cellStyle name="Normal 203" xfId="42836"/>
    <cellStyle name="Normal 204" xfId="42837"/>
    <cellStyle name="Normal 205" xfId="42838"/>
    <cellStyle name="Normal 206" xfId="42839"/>
    <cellStyle name="Normal 208" xfId="42840"/>
    <cellStyle name="Normal 209" xfId="42841"/>
    <cellStyle name="Normal 21" xfId="96"/>
    <cellStyle name="Normal 21 10" xfId="858"/>
    <cellStyle name="Normal 21 10 10" xfId="4523"/>
    <cellStyle name="Normal 21 10 10 2" xfId="9129"/>
    <cellStyle name="Normal 21 10 10 2 2" xfId="24403"/>
    <cellStyle name="Normal 21 10 10 2 3" xfId="36745"/>
    <cellStyle name="Normal 21 10 10 3" xfId="12255"/>
    <cellStyle name="Normal 21 10 10 3 2" xfId="27480"/>
    <cellStyle name="Normal 21 10 10 3 3" xfId="39764"/>
    <cellStyle name="Normal 21 10 10 4" xfId="14918"/>
    <cellStyle name="Normal 21 10 10 4 2" xfId="30105"/>
    <cellStyle name="Normal 21 10 10 4 3" xfId="42335"/>
    <cellStyle name="Normal 21 10 10 5" xfId="19917"/>
    <cellStyle name="Normal 21 10 10 6" xfId="32439"/>
    <cellStyle name="Normal 21 10 11" xfId="5921"/>
    <cellStyle name="Normal 21 10 11 2" xfId="21201"/>
    <cellStyle name="Normal 21 10 11 3" xfId="33549"/>
    <cellStyle name="Normal 21 10 12" xfId="6408"/>
    <cellStyle name="Normal 21 10 12 2" xfId="21685"/>
    <cellStyle name="Normal 21 10 12 3" xfId="34030"/>
    <cellStyle name="Normal 21 10 13" xfId="11228"/>
    <cellStyle name="Normal 21 10 13 2" xfId="26454"/>
    <cellStyle name="Normal 21 10 13 3" xfId="38742"/>
    <cellStyle name="Normal 21 10 14" xfId="16604"/>
    <cellStyle name="Normal 21 10 15" xfId="17417"/>
    <cellStyle name="Normal 21 10 2" xfId="2163"/>
    <cellStyle name="Normal 21 10 2 2" xfId="6943"/>
    <cellStyle name="Normal 21 10 2 2 2" xfId="22220"/>
    <cellStyle name="Normal 21 10 2 2 3" xfId="34564"/>
    <cellStyle name="Normal 21 10 2 3" xfId="10044"/>
    <cellStyle name="Normal 21 10 2 3 2" xfId="25287"/>
    <cellStyle name="Normal 21 10 2 3 3" xfId="37592"/>
    <cellStyle name="Normal 21 10 2 4" xfId="12914"/>
    <cellStyle name="Normal 21 10 2 4 2" xfId="28112"/>
    <cellStyle name="Normal 21 10 2 4 3" xfId="40363"/>
    <cellStyle name="Normal 21 10 2 5" xfId="17690"/>
    <cellStyle name="Normal 21 10 2 6" xfId="16683"/>
    <cellStyle name="Normal 21 10 3" xfId="2948"/>
    <cellStyle name="Normal 21 10 3 2" xfId="7592"/>
    <cellStyle name="Normal 21 10 3 2 2" xfId="22869"/>
    <cellStyle name="Normal 21 10 3 2 3" xfId="35212"/>
    <cellStyle name="Normal 21 10 3 3" xfId="10744"/>
    <cellStyle name="Normal 21 10 3 3 2" xfId="25972"/>
    <cellStyle name="Normal 21 10 3 3 3" xfId="38263"/>
    <cellStyle name="Normal 21 10 3 4" xfId="13502"/>
    <cellStyle name="Normal 21 10 3 4 2" xfId="28689"/>
    <cellStyle name="Normal 21 10 3 4 3" xfId="40923"/>
    <cellStyle name="Normal 21 10 3 5" xfId="18403"/>
    <cellStyle name="Normal 21 10 3 6" xfId="31026"/>
    <cellStyle name="Normal 21 10 4" xfId="3242"/>
    <cellStyle name="Normal 21 10 4 2" xfId="7882"/>
    <cellStyle name="Normal 21 10 4 2 2" xfId="23158"/>
    <cellStyle name="Normal 21 10 4 2 3" xfId="35501"/>
    <cellStyle name="Normal 21 10 4 3" xfId="11031"/>
    <cellStyle name="Normal 21 10 4 3 2" xfId="26257"/>
    <cellStyle name="Normal 21 10 4 3 3" xfId="38545"/>
    <cellStyle name="Normal 21 10 4 4" xfId="13772"/>
    <cellStyle name="Normal 21 10 4 4 2" xfId="28959"/>
    <cellStyle name="Normal 21 10 4 4 3" xfId="41192"/>
    <cellStyle name="Normal 21 10 4 5" xfId="18685"/>
    <cellStyle name="Normal 21 10 4 6" xfId="31296"/>
    <cellStyle name="Normal 21 10 5" xfId="3310"/>
    <cellStyle name="Normal 21 10 5 2" xfId="7948"/>
    <cellStyle name="Normal 21 10 5 2 2" xfId="23224"/>
    <cellStyle name="Normal 21 10 5 2 3" xfId="35567"/>
    <cellStyle name="Normal 21 10 5 3" xfId="11095"/>
    <cellStyle name="Normal 21 10 5 3 2" xfId="26321"/>
    <cellStyle name="Normal 21 10 5 3 3" xfId="38609"/>
    <cellStyle name="Normal 21 10 5 4" xfId="13833"/>
    <cellStyle name="Normal 21 10 5 4 2" xfId="29020"/>
    <cellStyle name="Normal 21 10 5 4 3" xfId="41253"/>
    <cellStyle name="Normal 21 10 5 5" xfId="18751"/>
    <cellStyle name="Normal 21 10 5 6" xfId="31357"/>
    <cellStyle name="Normal 21 10 6" xfId="3749"/>
    <cellStyle name="Normal 21 10 6 2" xfId="8375"/>
    <cellStyle name="Normal 21 10 6 2 2" xfId="23649"/>
    <cellStyle name="Normal 21 10 6 2 3" xfId="35992"/>
    <cellStyle name="Normal 21 10 6 3" xfId="11519"/>
    <cellStyle name="Normal 21 10 6 3 2" xfId="26744"/>
    <cellStyle name="Normal 21 10 6 3 3" xfId="39030"/>
    <cellStyle name="Normal 21 10 6 4" xfId="14230"/>
    <cellStyle name="Normal 21 10 6 4 2" xfId="29417"/>
    <cellStyle name="Normal 21 10 6 4 3" xfId="41648"/>
    <cellStyle name="Normal 21 10 6 5" xfId="19179"/>
    <cellStyle name="Normal 21 10 6 6" xfId="31753"/>
    <cellStyle name="Normal 21 10 7" xfId="3986"/>
    <cellStyle name="Normal 21 10 7 2" xfId="8603"/>
    <cellStyle name="Normal 21 10 7 2 2" xfId="23877"/>
    <cellStyle name="Normal 21 10 7 2 3" xfId="36220"/>
    <cellStyle name="Normal 21 10 7 3" xfId="11747"/>
    <cellStyle name="Normal 21 10 7 3 2" xfId="26972"/>
    <cellStyle name="Normal 21 10 7 3 3" xfId="39258"/>
    <cellStyle name="Normal 21 10 7 4" xfId="14440"/>
    <cellStyle name="Normal 21 10 7 4 2" xfId="29627"/>
    <cellStyle name="Normal 21 10 7 4 3" xfId="41858"/>
    <cellStyle name="Normal 21 10 7 5" xfId="19405"/>
    <cellStyle name="Normal 21 10 7 6" xfId="31963"/>
    <cellStyle name="Normal 21 10 8" xfId="4200"/>
    <cellStyle name="Normal 21 10 8 2" xfId="8811"/>
    <cellStyle name="Normal 21 10 8 2 2" xfId="24085"/>
    <cellStyle name="Normal 21 10 8 2 3" xfId="36428"/>
    <cellStyle name="Normal 21 10 8 3" xfId="11951"/>
    <cellStyle name="Normal 21 10 8 3 2" xfId="27176"/>
    <cellStyle name="Normal 21 10 8 3 3" xfId="39461"/>
    <cellStyle name="Normal 21 10 8 4" xfId="14631"/>
    <cellStyle name="Normal 21 10 8 4 2" xfId="29818"/>
    <cellStyle name="Normal 21 10 8 4 3" xfId="42048"/>
    <cellStyle name="Normal 21 10 8 5" xfId="19607"/>
    <cellStyle name="Normal 21 10 8 6" xfId="32153"/>
    <cellStyle name="Normal 21 10 9" xfId="4386"/>
    <cellStyle name="Normal 21 10 9 2" xfId="8993"/>
    <cellStyle name="Normal 21 10 9 2 2" xfId="24267"/>
    <cellStyle name="Normal 21 10 9 2 3" xfId="36609"/>
    <cellStyle name="Normal 21 10 9 3" xfId="12127"/>
    <cellStyle name="Normal 21 10 9 3 2" xfId="27352"/>
    <cellStyle name="Normal 21 10 9 3 3" xfId="39636"/>
    <cellStyle name="Normal 21 10 9 4" xfId="14796"/>
    <cellStyle name="Normal 21 10 9 4 2" xfId="29983"/>
    <cellStyle name="Normal 21 10 9 4 3" xfId="42213"/>
    <cellStyle name="Normal 21 10 9 5" xfId="19783"/>
    <cellStyle name="Normal 21 10 9 6" xfId="32317"/>
    <cellStyle name="Normal 21 11" xfId="1724"/>
    <cellStyle name="Normal 21 11 2" xfId="6570"/>
    <cellStyle name="Normal 21 11 2 2" xfId="21847"/>
    <cellStyle name="Normal 21 11 2 3" xfId="34192"/>
    <cellStyle name="Normal 21 11 3" xfId="9643"/>
    <cellStyle name="Normal 21 11 3 2" xfId="24906"/>
    <cellStyle name="Normal 21 11 3 3" xfId="37226"/>
    <cellStyle name="Normal 21 11 4" xfId="9251"/>
    <cellStyle name="Normal 21 11 4 2" xfId="24523"/>
    <cellStyle name="Normal 21 11 4 3" xfId="36864"/>
    <cellStyle name="Normal 21 11 5" xfId="17268"/>
    <cellStyle name="Normal 21 11 6" xfId="17770"/>
    <cellStyle name="Normal 21 12" xfId="1653"/>
    <cellStyle name="Normal 21 12 2" xfId="6499"/>
    <cellStyle name="Normal 21 12 2 2" xfId="21776"/>
    <cellStyle name="Normal 21 12 2 3" xfId="34121"/>
    <cellStyle name="Normal 21 12 3" xfId="9572"/>
    <cellStyle name="Normal 21 12 3 2" xfId="24835"/>
    <cellStyle name="Normal 21 12 3 3" xfId="37155"/>
    <cellStyle name="Normal 21 12 4" xfId="9431"/>
    <cellStyle name="Normal 21 12 4 2" xfId="24699"/>
    <cellStyle name="Normal 21 12 4 3" xfId="37029"/>
    <cellStyle name="Normal 21 12 5" xfId="17197"/>
    <cellStyle name="Normal 21 12 6" xfId="17136"/>
    <cellStyle name="Normal 21 13" xfId="3123"/>
    <cellStyle name="Normal 21 13 2" xfId="7764"/>
    <cellStyle name="Normal 21 13 2 2" xfId="23041"/>
    <cellStyle name="Normal 21 13 2 3" xfId="35384"/>
    <cellStyle name="Normal 21 13 3" xfId="10916"/>
    <cellStyle name="Normal 21 13 3 2" xfId="26144"/>
    <cellStyle name="Normal 21 13 3 3" xfId="38432"/>
    <cellStyle name="Normal 21 13 4" xfId="13664"/>
    <cellStyle name="Normal 21 13 4 2" xfId="28851"/>
    <cellStyle name="Normal 21 13 4 3" xfId="41084"/>
    <cellStyle name="Normal 21 13 5" xfId="18573"/>
    <cellStyle name="Normal 21 13 6" xfId="31188"/>
    <cellStyle name="Normal 21 14" xfId="3157"/>
    <cellStyle name="Normal 21 14 2" xfId="7798"/>
    <cellStyle name="Normal 21 14 2 2" xfId="23074"/>
    <cellStyle name="Normal 21 14 2 3" xfId="35417"/>
    <cellStyle name="Normal 21 14 3" xfId="10948"/>
    <cellStyle name="Normal 21 14 3 2" xfId="26175"/>
    <cellStyle name="Normal 21 14 3 3" xfId="38463"/>
    <cellStyle name="Normal 21 14 4" xfId="13691"/>
    <cellStyle name="Normal 21 14 4 2" xfId="28878"/>
    <cellStyle name="Normal 21 14 4 3" xfId="41111"/>
    <cellStyle name="Normal 21 14 5" xfId="18601"/>
    <cellStyle name="Normal 21 14 6" xfId="31215"/>
    <cellStyle name="Normal 21 15" xfId="1790"/>
    <cellStyle name="Normal 21 15 2" xfId="6633"/>
    <cellStyle name="Normal 21 15 2 2" xfId="21910"/>
    <cellStyle name="Normal 21 15 2 3" xfId="34255"/>
    <cellStyle name="Normal 21 15 3" xfId="9707"/>
    <cellStyle name="Normal 21 15 3 2" xfId="24969"/>
    <cellStyle name="Normal 21 15 3 3" xfId="37287"/>
    <cellStyle name="Normal 21 15 4" xfId="12606"/>
    <cellStyle name="Normal 21 15 4 2" xfId="27822"/>
    <cellStyle name="Normal 21 15 4 3" xfId="40099"/>
    <cellStyle name="Normal 21 15 5" xfId="17334"/>
    <cellStyle name="Normal 21 15 6" xfId="30276"/>
    <cellStyle name="Normal 21 16" xfId="3719"/>
    <cellStyle name="Normal 21 16 2" xfId="8346"/>
    <cellStyle name="Normal 21 16 2 2" xfId="23621"/>
    <cellStyle name="Normal 21 16 2 3" xfId="35964"/>
    <cellStyle name="Normal 21 16 3" xfId="11491"/>
    <cellStyle name="Normal 21 16 3 2" xfId="26717"/>
    <cellStyle name="Normal 21 16 3 3" xfId="39003"/>
    <cellStyle name="Normal 21 16 4" xfId="14202"/>
    <cellStyle name="Normal 21 16 4 2" xfId="29389"/>
    <cellStyle name="Normal 21 16 4 3" xfId="41621"/>
    <cellStyle name="Normal 21 16 5" xfId="19151"/>
    <cellStyle name="Normal 21 16 6" xfId="31726"/>
    <cellStyle name="Normal 21 17" xfId="3854"/>
    <cellStyle name="Normal 21 17 2" xfId="8478"/>
    <cellStyle name="Normal 21 17 2 2" xfId="23752"/>
    <cellStyle name="Normal 21 17 2 3" xfId="36095"/>
    <cellStyle name="Normal 21 17 3" xfId="11619"/>
    <cellStyle name="Normal 21 17 3 2" xfId="26844"/>
    <cellStyle name="Normal 21 17 3 3" xfId="39130"/>
    <cellStyle name="Normal 21 17 4" xfId="14325"/>
    <cellStyle name="Normal 21 17 4 2" xfId="29512"/>
    <cellStyle name="Normal 21 17 4 3" xfId="41743"/>
    <cellStyle name="Normal 21 17 5" xfId="19278"/>
    <cellStyle name="Normal 21 17 6" xfId="31848"/>
    <cellStyle name="Normal 21 18" xfId="4078"/>
    <cellStyle name="Normal 21 18 2" xfId="8692"/>
    <cellStyle name="Normal 21 18 2 2" xfId="23966"/>
    <cellStyle name="Normal 21 18 2 3" xfId="36309"/>
    <cellStyle name="Normal 21 18 3" xfId="11834"/>
    <cellStyle name="Normal 21 18 3 2" xfId="27059"/>
    <cellStyle name="Normal 21 18 3 3" xfId="39345"/>
    <cellStyle name="Normal 21 18 4" xfId="14522"/>
    <cellStyle name="Normal 21 18 4 2" xfId="29709"/>
    <cellStyle name="Normal 21 18 4 3" xfId="41940"/>
    <cellStyle name="Normal 21 18 5" xfId="19492"/>
    <cellStyle name="Normal 21 18 6" xfId="32045"/>
    <cellStyle name="Normal 21 19" xfId="4277"/>
    <cellStyle name="Normal 21 19 2" xfId="8887"/>
    <cellStyle name="Normal 21 19 2 2" xfId="24161"/>
    <cellStyle name="Normal 21 19 2 3" xfId="36503"/>
    <cellStyle name="Normal 21 19 3" xfId="12024"/>
    <cellStyle name="Normal 21 19 3 2" xfId="27249"/>
    <cellStyle name="Normal 21 19 3 3" xfId="39534"/>
    <cellStyle name="Normal 21 19 4" xfId="14699"/>
    <cellStyle name="Normal 21 19 4 2" xfId="29886"/>
    <cellStyle name="Normal 21 19 4 3" xfId="42116"/>
    <cellStyle name="Normal 21 19 5" xfId="19680"/>
    <cellStyle name="Normal 21 19 6" xfId="32221"/>
    <cellStyle name="Normal 21 2" xfId="640"/>
    <cellStyle name="Normal 21 2 10" xfId="3839"/>
    <cellStyle name="Normal 21 2 10 2" xfId="8465"/>
    <cellStyle name="Normal 21 2 10 2 2" xfId="23739"/>
    <cellStyle name="Normal 21 2 10 2 3" xfId="36082"/>
    <cellStyle name="Normal 21 2 10 3" xfId="11606"/>
    <cellStyle name="Normal 21 2 10 3 2" xfId="26831"/>
    <cellStyle name="Normal 21 2 10 3 3" xfId="39117"/>
    <cellStyle name="Normal 21 2 10 4" xfId="14314"/>
    <cellStyle name="Normal 21 2 10 4 2" xfId="29501"/>
    <cellStyle name="Normal 21 2 10 4 3" xfId="41732"/>
    <cellStyle name="Normal 21 2 10 5" xfId="19265"/>
    <cellStyle name="Normal 21 2 10 6" xfId="31837"/>
    <cellStyle name="Normal 21 2 11" xfId="5716"/>
    <cellStyle name="Normal 21 2 11 2" xfId="20996"/>
    <cellStyle name="Normal 21 2 11 3" xfId="33344"/>
    <cellStyle name="Normal 21 2 12" xfId="6385"/>
    <cellStyle name="Normal 21 2 12 2" xfId="21662"/>
    <cellStyle name="Normal 21 2 12 3" xfId="34007"/>
    <cellStyle name="Normal 21 2 13" xfId="12292"/>
    <cellStyle name="Normal 21 2 13 2" xfId="27517"/>
    <cellStyle name="Normal 21 2 13 3" xfId="39801"/>
    <cellStyle name="Normal 21 2 14" xfId="16405"/>
    <cellStyle name="Normal 21 2 15" xfId="25078"/>
    <cellStyle name="Normal 21 2 2" xfId="1969"/>
    <cellStyle name="Normal 21 2 2 2" xfId="6755"/>
    <cellStyle name="Normal 21 2 2 2 2" xfId="22032"/>
    <cellStyle name="Normal 21 2 2 2 3" xfId="34377"/>
    <cellStyle name="Normal 21 2 2 3" xfId="9853"/>
    <cellStyle name="Normal 21 2 2 3 2" xfId="25101"/>
    <cellStyle name="Normal 21 2 2 3 3" xfId="37410"/>
    <cellStyle name="Normal 21 2 2 4" xfId="12727"/>
    <cellStyle name="Normal 21 2 2 4 2" xfId="27930"/>
    <cellStyle name="Normal 21 2 2 4 3" xfId="40184"/>
    <cellStyle name="Normal 21 2 2 5" xfId="17500"/>
    <cellStyle name="Normal 21 2 2 6" xfId="30297"/>
    <cellStyle name="Normal 21 2 3" xfId="2735"/>
    <cellStyle name="Normal 21 2 3 2" xfId="7383"/>
    <cellStyle name="Normal 21 2 3 2 2" xfId="22660"/>
    <cellStyle name="Normal 21 2 3 2 3" xfId="35004"/>
    <cellStyle name="Normal 21 2 3 3" xfId="10534"/>
    <cellStyle name="Normal 21 2 3 3 2" xfId="25762"/>
    <cellStyle name="Normal 21 2 3 3 3" xfId="38053"/>
    <cellStyle name="Normal 21 2 3 4" xfId="13304"/>
    <cellStyle name="Normal 21 2 3 4 2" xfId="28491"/>
    <cellStyle name="Normal 21 2 3 4 3" xfId="40725"/>
    <cellStyle name="Normal 21 2 3 5" xfId="18195"/>
    <cellStyle name="Normal 21 2 3 6" xfId="30827"/>
    <cellStyle name="Normal 21 2 4" xfId="2401"/>
    <cellStyle name="Normal 21 2 4 2" xfId="7060"/>
    <cellStyle name="Normal 21 2 4 2 2" xfId="22337"/>
    <cellStyle name="Normal 21 2 4 2 3" xfId="34681"/>
    <cellStyle name="Normal 21 2 4 3" xfId="10220"/>
    <cellStyle name="Normal 21 2 4 3 2" xfId="25451"/>
    <cellStyle name="Normal 21 2 4 3 3" xfId="37744"/>
    <cellStyle name="Normal 21 2 4 4" xfId="13032"/>
    <cellStyle name="Normal 21 2 4 4 2" xfId="28221"/>
    <cellStyle name="Normal 21 2 4 4 3" xfId="40459"/>
    <cellStyle name="Normal 21 2 4 5" xfId="17890"/>
    <cellStyle name="Normal 21 2 4 6" xfId="30289"/>
    <cellStyle name="Normal 21 2 5" xfId="3289"/>
    <cellStyle name="Normal 21 2 5 2" xfId="7928"/>
    <cellStyle name="Normal 21 2 5 2 2" xfId="23204"/>
    <cellStyle name="Normal 21 2 5 2 3" xfId="35547"/>
    <cellStyle name="Normal 21 2 5 3" xfId="11077"/>
    <cellStyle name="Normal 21 2 5 3 2" xfId="26303"/>
    <cellStyle name="Normal 21 2 5 3 3" xfId="38591"/>
    <cellStyle name="Normal 21 2 5 4" xfId="13816"/>
    <cellStyle name="Normal 21 2 5 4 2" xfId="29003"/>
    <cellStyle name="Normal 21 2 5 4 3" xfId="41236"/>
    <cellStyle name="Normal 21 2 5 5" xfId="18731"/>
    <cellStyle name="Normal 21 2 5 6" xfId="31340"/>
    <cellStyle name="Normal 21 2 6" xfId="3057"/>
    <cellStyle name="Normal 21 2 6 2" xfId="7700"/>
    <cellStyle name="Normal 21 2 6 2 2" xfId="22977"/>
    <cellStyle name="Normal 21 2 6 2 3" xfId="35320"/>
    <cellStyle name="Normal 21 2 6 3" xfId="10851"/>
    <cellStyle name="Normal 21 2 6 3 2" xfId="26079"/>
    <cellStyle name="Normal 21 2 6 3 3" xfId="38370"/>
    <cellStyle name="Normal 21 2 6 4" xfId="13606"/>
    <cellStyle name="Normal 21 2 6 4 2" xfId="28793"/>
    <cellStyle name="Normal 21 2 6 4 3" xfId="41026"/>
    <cellStyle name="Normal 21 2 6 5" xfId="18510"/>
    <cellStyle name="Normal 21 2 6 6" xfId="31130"/>
    <cellStyle name="Normal 21 2 7" xfId="2598"/>
    <cellStyle name="Normal 21 2 7 2" xfId="7250"/>
    <cellStyle name="Normal 21 2 7 2 2" xfId="22527"/>
    <cellStyle name="Normal 21 2 7 2 3" xfId="34871"/>
    <cellStyle name="Normal 21 2 7 3" xfId="10405"/>
    <cellStyle name="Normal 21 2 7 3 2" xfId="25635"/>
    <cellStyle name="Normal 21 2 7 3 3" xfId="37928"/>
    <cellStyle name="Normal 21 2 7 4" xfId="13187"/>
    <cellStyle name="Normal 21 2 7 4 2" xfId="28376"/>
    <cellStyle name="Normal 21 2 7 4 3" xfId="40613"/>
    <cellStyle name="Normal 21 2 7 5" xfId="18066"/>
    <cellStyle name="Normal 21 2 7 6" xfId="30711"/>
    <cellStyle name="Normal 21 2 8" xfId="2515"/>
    <cellStyle name="Normal 21 2 8 2" xfId="7168"/>
    <cellStyle name="Normal 21 2 8 2 2" xfId="22445"/>
    <cellStyle name="Normal 21 2 8 2 3" xfId="34789"/>
    <cellStyle name="Normal 21 2 8 3" xfId="10329"/>
    <cellStyle name="Normal 21 2 8 3 2" xfId="25559"/>
    <cellStyle name="Normal 21 2 8 3 3" xfId="37852"/>
    <cellStyle name="Normal 21 2 8 4" xfId="13122"/>
    <cellStyle name="Normal 21 2 8 4 2" xfId="28311"/>
    <cellStyle name="Normal 21 2 8 4 3" xfId="40548"/>
    <cellStyle name="Normal 21 2 8 5" xfId="17991"/>
    <cellStyle name="Normal 21 2 8 6" xfId="20243"/>
    <cellStyle name="Normal 21 2 9" xfId="2555"/>
    <cellStyle name="Normal 21 2 9 2" xfId="7208"/>
    <cellStyle name="Normal 21 2 9 2 2" xfId="22485"/>
    <cellStyle name="Normal 21 2 9 2 3" xfId="34829"/>
    <cellStyle name="Normal 21 2 9 3" xfId="10367"/>
    <cellStyle name="Normal 21 2 9 3 2" xfId="25597"/>
    <cellStyle name="Normal 21 2 9 3 3" xfId="37890"/>
    <cellStyle name="Normal 21 2 9 4" xfId="13154"/>
    <cellStyle name="Normal 21 2 9 4 2" xfId="28343"/>
    <cellStyle name="Normal 21 2 9 4 3" xfId="40580"/>
    <cellStyle name="Normal 21 2 9 5" xfId="18027"/>
    <cellStyle name="Normal 21 2 9 6" xfId="17027"/>
    <cellStyle name="Normal 21 20" xfId="5240"/>
    <cellStyle name="Normal 21 20 2" xfId="20521"/>
    <cellStyle name="Normal 21 20 3" xfId="32873"/>
    <cellStyle name="Normal 21 21" xfId="9072"/>
    <cellStyle name="Normal 21 21 2" xfId="24346"/>
    <cellStyle name="Normal 21 21 3" xfId="36688"/>
    <cellStyle name="Normal 21 22" xfId="11806"/>
    <cellStyle name="Normal 21 22 2" xfId="27031"/>
    <cellStyle name="Normal 21 22 3" xfId="39317"/>
    <cellStyle name="Normal 21 23" xfId="15112"/>
    <cellStyle name="Normal 21 23 2" xfId="42842"/>
    <cellStyle name="Normal 21 24" xfId="15958"/>
    <cellStyle name="Normal 21 25" xfId="30255"/>
    <cellStyle name="Normal 21 3" xfId="737"/>
    <cellStyle name="Normal 21 3 10" xfId="4338"/>
    <cellStyle name="Normal 21 3 10 2" xfId="8946"/>
    <cellStyle name="Normal 21 3 10 2 2" xfId="24220"/>
    <cellStyle name="Normal 21 3 10 2 3" xfId="36562"/>
    <cellStyle name="Normal 21 3 10 3" xfId="12083"/>
    <cellStyle name="Normal 21 3 10 3 2" xfId="27308"/>
    <cellStyle name="Normal 21 3 10 3 3" xfId="39593"/>
    <cellStyle name="Normal 21 3 10 4" xfId="14755"/>
    <cellStyle name="Normal 21 3 10 4 2" xfId="29942"/>
    <cellStyle name="Normal 21 3 10 4 3" xfId="42172"/>
    <cellStyle name="Normal 21 3 10 5" xfId="19739"/>
    <cellStyle name="Normal 21 3 10 6" xfId="32277"/>
    <cellStyle name="Normal 21 3 11" xfId="5807"/>
    <cellStyle name="Normal 21 3 11 2" xfId="21087"/>
    <cellStyle name="Normal 21 3 11 3" xfId="33435"/>
    <cellStyle name="Normal 21 3 12" xfId="6363"/>
    <cellStyle name="Normal 21 3 12 2" xfId="21640"/>
    <cellStyle name="Normal 21 3 12 3" xfId="33985"/>
    <cellStyle name="Normal 21 3 13" xfId="10821"/>
    <cellStyle name="Normal 21 3 13 2" xfId="26049"/>
    <cellStyle name="Normal 21 3 13 3" xfId="38340"/>
    <cellStyle name="Normal 21 3 14" xfId="16489"/>
    <cellStyle name="Normal 21 3 15" xfId="27861"/>
    <cellStyle name="Normal 21 3 2" xfId="2043"/>
    <cellStyle name="Normal 21 3 2 2" xfId="6823"/>
    <cellStyle name="Normal 21 3 2 2 2" xfId="22100"/>
    <cellStyle name="Normal 21 3 2 2 3" xfId="34444"/>
    <cellStyle name="Normal 21 3 2 3" xfId="9924"/>
    <cellStyle name="Normal 21 3 2 3 2" xfId="25168"/>
    <cellStyle name="Normal 21 3 2 3 3" xfId="37474"/>
    <cellStyle name="Normal 21 3 2 4" xfId="12794"/>
    <cellStyle name="Normal 21 3 2 4 2" xfId="27993"/>
    <cellStyle name="Normal 21 3 2 4 3" xfId="40245"/>
    <cellStyle name="Normal 21 3 2 5" xfId="17570"/>
    <cellStyle name="Normal 21 3 2 6" xfId="30243"/>
    <cellStyle name="Normal 21 3 3" xfId="2829"/>
    <cellStyle name="Normal 21 3 3 2" xfId="7476"/>
    <cellStyle name="Normal 21 3 3 2 2" xfId="22753"/>
    <cellStyle name="Normal 21 3 3 2 3" xfId="35097"/>
    <cellStyle name="Normal 21 3 3 3" xfId="10626"/>
    <cellStyle name="Normal 21 3 3 3 2" xfId="25854"/>
    <cellStyle name="Normal 21 3 3 3 3" xfId="38145"/>
    <cellStyle name="Normal 21 3 3 4" xfId="13389"/>
    <cellStyle name="Normal 21 3 3 4 2" xfId="28576"/>
    <cellStyle name="Normal 21 3 3 4 3" xfId="40810"/>
    <cellStyle name="Normal 21 3 3 5" xfId="18285"/>
    <cellStyle name="Normal 21 3 3 6" xfId="30913"/>
    <cellStyle name="Normal 21 3 4" xfId="2683"/>
    <cellStyle name="Normal 21 3 4 2" xfId="7331"/>
    <cellStyle name="Normal 21 3 4 2 2" xfId="22608"/>
    <cellStyle name="Normal 21 3 4 2 3" xfId="34952"/>
    <cellStyle name="Normal 21 3 4 3" xfId="10485"/>
    <cellStyle name="Normal 21 3 4 3 2" xfId="25713"/>
    <cellStyle name="Normal 21 3 4 3 3" xfId="38004"/>
    <cellStyle name="Normal 21 3 4 4" xfId="13260"/>
    <cellStyle name="Normal 21 3 4 4 2" xfId="28447"/>
    <cellStyle name="Normal 21 3 4 4 3" xfId="40682"/>
    <cellStyle name="Normal 21 3 4 5" xfId="18147"/>
    <cellStyle name="Normal 21 3 4 6" xfId="30784"/>
    <cellStyle name="Normal 21 3 5" xfId="3360"/>
    <cellStyle name="Normal 21 3 5 2" xfId="7995"/>
    <cellStyle name="Normal 21 3 5 2 2" xfId="23271"/>
    <cellStyle name="Normal 21 3 5 2 3" xfId="35614"/>
    <cellStyle name="Normal 21 3 5 3" xfId="11142"/>
    <cellStyle name="Normal 21 3 5 3 2" xfId="26368"/>
    <cellStyle name="Normal 21 3 5 3 3" xfId="38656"/>
    <cellStyle name="Normal 21 3 5 4" xfId="13875"/>
    <cellStyle name="Normal 21 3 5 4 2" xfId="29062"/>
    <cellStyle name="Normal 21 3 5 4 3" xfId="41295"/>
    <cellStyle name="Normal 21 3 5 5" xfId="18799"/>
    <cellStyle name="Normal 21 3 5 6" xfId="31399"/>
    <cellStyle name="Normal 21 3 6" xfId="2607"/>
    <cellStyle name="Normal 21 3 6 2" xfId="7258"/>
    <cellStyle name="Normal 21 3 6 2 2" xfId="22535"/>
    <cellStyle name="Normal 21 3 6 2 3" xfId="34879"/>
    <cellStyle name="Normal 21 3 6 3" xfId="10413"/>
    <cellStyle name="Normal 21 3 6 3 2" xfId="25643"/>
    <cellStyle name="Normal 21 3 6 3 3" xfId="37936"/>
    <cellStyle name="Normal 21 3 6 4" xfId="13194"/>
    <cellStyle name="Normal 21 3 6 4 2" xfId="28383"/>
    <cellStyle name="Normal 21 3 6 4 3" xfId="40620"/>
    <cellStyle name="Normal 21 3 6 5" xfId="18075"/>
    <cellStyle name="Normal 21 3 6 6" xfId="30718"/>
    <cellStyle name="Normal 21 3 7" xfId="3450"/>
    <cellStyle name="Normal 21 3 7 2" xfId="8082"/>
    <cellStyle name="Normal 21 3 7 2 2" xfId="23358"/>
    <cellStyle name="Normal 21 3 7 2 3" xfId="35701"/>
    <cellStyle name="Normal 21 3 7 3" xfId="11227"/>
    <cellStyle name="Normal 21 3 7 3 2" xfId="26453"/>
    <cellStyle name="Normal 21 3 7 3 3" xfId="38741"/>
    <cellStyle name="Normal 21 3 7 4" xfId="13955"/>
    <cellStyle name="Normal 21 3 7 4 2" xfId="29142"/>
    <cellStyle name="Normal 21 3 7 4 3" xfId="41375"/>
    <cellStyle name="Normal 21 3 7 5" xfId="18887"/>
    <cellStyle name="Normal 21 3 7 6" xfId="31479"/>
    <cellStyle name="Normal 21 3 8" xfId="3927"/>
    <cellStyle name="Normal 21 3 8 2" xfId="8549"/>
    <cellStyle name="Normal 21 3 8 2 2" xfId="23823"/>
    <cellStyle name="Normal 21 3 8 2 3" xfId="36166"/>
    <cellStyle name="Normal 21 3 8 3" xfId="11691"/>
    <cellStyle name="Normal 21 3 8 3 2" xfId="26916"/>
    <cellStyle name="Normal 21 3 8 3 3" xfId="39202"/>
    <cellStyle name="Normal 21 3 8 4" xfId="14391"/>
    <cellStyle name="Normal 21 3 8 4 2" xfId="29578"/>
    <cellStyle name="Normal 21 3 8 4 3" xfId="41809"/>
    <cellStyle name="Normal 21 3 8 5" xfId="19349"/>
    <cellStyle name="Normal 21 3 8 6" xfId="31914"/>
    <cellStyle name="Normal 21 3 9" xfId="4145"/>
    <cellStyle name="Normal 21 3 9 2" xfId="8758"/>
    <cellStyle name="Normal 21 3 9 2 2" xfId="24032"/>
    <cellStyle name="Normal 21 3 9 2 3" xfId="36375"/>
    <cellStyle name="Normal 21 3 9 3" xfId="11898"/>
    <cellStyle name="Normal 21 3 9 3 2" xfId="27123"/>
    <cellStyle name="Normal 21 3 9 3 3" xfId="39409"/>
    <cellStyle name="Normal 21 3 9 4" xfId="14583"/>
    <cellStyle name="Normal 21 3 9 4 2" xfId="29770"/>
    <cellStyle name="Normal 21 3 9 4 3" xfId="42001"/>
    <cellStyle name="Normal 21 3 9 5" xfId="19556"/>
    <cellStyle name="Normal 21 3 9 6" xfId="32106"/>
    <cellStyle name="Normal 21 4" xfId="582"/>
    <cellStyle name="Normal 21 4 10" xfId="3723"/>
    <cellStyle name="Normal 21 4 10 2" xfId="8350"/>
    <cellStyle name="Normal 21 4 10 2 2" xfId="23625"/>
    <cellStyle name="Normal 21 4 10 2 3" xfId="35968"/>
    <cellStyle name="Normal 21 4 10 3" xfId="11495"/>
    <cellStyle name="Normal 21 4 10 3 2" xfId="26720"/>
    <cellStyle name="Normal 21 4 10 3 3" xfId="39006"/>
    <cellStyle name="Normal 21 4 10 4" xfId="14205"/>
    <cellStyle name="Normal 21 4 10 4 2" xfId="29392"/>
    <cellStyle name="Normal 21 4 10 4 3" xfId="41624"/>
    <cellStyle name="Normal 21 4 10 5" xfId="19154"/>
    <cellStyle name="Normal 21 4 10 6" xfId="31729"/>
    <cellStyle name="Normal 21 4 11" xfId="5664"/>
    <cellStyle name="Normal 21 4 11 2" xfId="20944"/>
    <cellStyle name="Normal 21 4 11 3" xfId="33292"/>
    <cellStyle name="Normal 21 4 12" xfId="8964"/>
    <cellStyle name="Normal 21 4 12 2" xfId="24238"/>
    <cellStyle name="Normal 21 4 12 3" xfId="36580"/>
    <cellStyle name="Normal 21 4 13" xfId="5428"/>
    <cellStyle name="Normal 21 4 13 2" xfId="20708"/>
    <cellStyle name="Normal 21 4 13 3" xfId="33058"/>
    <cellStyle name="Normal 21 4 14" xfId="16359"/>
    <cellStyle name="Normal 21 4 15" xfId="17168"/>
    <cellStyle name="Normal 21 4 2" xfId="1930"/>
    <cellStyle name="Normal 21 4 2 2" xfId="6724"/>
    <cellStyle name="Normal 21 4 2 2 2" xfId="22001"/>
    <cellStyle name="Normal 21 4 2 2 3" xfId="34346"/>
    <cellStyle name="Normal 21 4 2 3" xfId="9818"/>
    <cellStyle name="Normal 21 4 2 3 2" xfId="25069"/>
    <cellStyle name="Normal 21 4 2 3 3" xfId="37382"/>
    <cellStyle name="Normal 21 4 2 4" xfId="12696"/>
    <cellStyle name="Normal 21 4 2 4 2" xfId="27901"/>
    <cellStyle name="Normal 21 4 2 4 3" xfId="40161"/>
    <cellStyle name="Normal 21 4 2 5" xfId="17463"/>
    <cellStyle name="Normal 21 4 2 6" xfId="30376"/>
    <cellStyle name="Normal 21 4 3" xfId="2678"/>
    <cellStyle name="Normal 21 4 3 2" xfId="7327"/>
    <cellStyle name="Normal 21 4 3 2 2" xfId="22604"/>
    <cellStyle name="Normal 21 4 3 2 3" xfId="34948"/>
    <cellStyle name="Normal 21 4 3 3" xfId="10481"/>
    <cellStyle name="Normal 21 4 3 3 2" xfId="25709"/>
    <cellStyle name="Normal 21 4 3 3 3" xfId="38001"/>
    <cellStyle name="Normal 21 4 3 4" xfId="13256"/>
    <cellStyle name="Normal 21 4 3 4 2" xfId="28443"/>
    <cellStyle name="Normal 21 4 3 4 3" xfId="40679"/>
    <cellStyle name="Normal 21 4 3 5" xfId="18142"/>
    <cellStyle name="Normal 21 4 3 6" xfId="30780"/>
    <cellStyle name="Normal 21 4 4" xfId="1771"/>
    <cellStyle name="Normal 21 4 4 2" xfId="6614"/>
    <cellStyle name="Normal 21 4 4 2 2" xfId="21891"/>
    <cellStyle name="Normal 21 4 4 2 3" xfId="34236"/>
    <cellStyle name="Normal 21 4 4 3" xfId="9689"/>
    <cellStyle name="Normal 21 4 4 3 2" xfId="24951"/>
    <cellStyle name="Normal 21 4 4 3 3" xfId="37269"/>
    <cellStyle name="Normal 21 4 4 4" xfId="12589"/>
    <cellStyle name="Normal 21 4 4 4 2" xfId="27805"/>
    <cellStyle name="Normal 21 4 4 4 3" xfId="40082"/>
    <cellStyle name="Normal 21 4 4 5" xfId="17315"/>
    <cellStyle name="Normal 21 4 4 6" xfId="16339"/>
    <cellStyle name="Normal 21 4 5" xfId="2602"/>
    <cellStyle name="Normal 21 4 5 2" xfId="7254"/>
    <cellStyle name="Normal 21 4 5 2 2" xfId="22531"/>
    <cellStyle name="Normal 21 4 5 2 3" xfId="34875"/>
    <cellStyle name="Normal 21 4 5 3" xfId="10409"/>
    <cellStyle name="Normal 21 4 5 3 2" xfId="25639"/>
    <cellStyle name="Normal 21 4 5 3 3" xfId="37932"/>
    <cellStyle name="Normal 21 4 5 4" xfId="13190"/>
    <cellStyle name="Normal 21 4 5 4 2" xfId="28379"/>
    <cellStyle name="Normal 21 4 5 4 3" xfId="40616"/>
    <cellStyle name="Normal 21 4 5 5" xfId="18070"/>
    <cellStyle name="Normal 21 4 5 6" xfId="30714"/>
    <cellStyle name="Normal 21 4 6" xfId="1675"/>
    <cellStyle name="Normal 21 4 6 2" xfId="6521"/>
    <cellStyle name="Normal 21 4 6 2 2" xfId="21798"/>
    <cellStyle name="Normal 21 4 6 2 3" xfId="34143"/>
    <cellStyle name="Normal 21 4 6 3" xfId="9594"/>
    <cellStyle name="Normal 21 4 6 3 2" xfId="24857"/>
    <cellStyle name="Normal 21 4 6 3 3" xfId="37177"/>
    <cellStyle name="Normal 21 4 6 4" xfId="9226"/>
    <cellStyle name="Normal 21 4 6 4 2" xfId="24499"/>
    <cellStyle name="Normal 21 4 6 4 3" xfId="36840"/>
    <cellStyle name="Normal 21 4 6 5" xfId="17219"/>
    <cellStyle name="Normal 21 4 6 6" xfId="30462"/>
    <cellStyle name="Normal 21 4 7" xfId="3611"/>
    <cellStyle name="Normal 21 4 7 2" xfId="8239"/>
    <cellStyle name="Normal 21 4 7 2 2" xfId="23515"/>
    <cellStyle name="Normal 21 4 7 2 3" xfId="35858"/>
    <cellStyle name="Normal 21 4 7 3" xfId="11385"/>
    <cellStyle name="Normal 21 4 7 3 2" xfId="26611"/>
    <cellStyle name="Normal 21 4 7 3 3" xfId="38897"/>
    <cellStyle name="Normal 21 4 7 4" xfId="14101"/>
    <cellStyle name="Normal 21 4 7 4 2" xfId="29288"/>
    <cellStyle name="Normal 21 4 7 4 3" xfId="41520"/>
    <cellStyle name="Normal 21 4 7 5" xfId="19045"/>
    <cellStyle name="Normal 21 4 7 6" xfId="31624"/>
    <cellStyle name="Normal 21 4 8" xfId="3445"/>
    <cellStyle name="Normal 21 4 8 2" xfId="8077"/>
    <cellStyle name="Normal 21 4 8 2 2" xfId="23353"/>
    <cellStyle name="Normal 21 4 8 2 3" xfId="35696"/>
    <cellStyle name="Normal 21 4 8 3" xfId="11222"/>
    <cellStyle name="Normal 21 4 8 3 2" xfId="26448"/>
    <cellStyle name="Normal 21 4 8 3 3" xfId="38736"/>
    <cellStyle name="Normal 21 4 8 4" xfId="13951"/>
    <cellStyle name="Normal 21 4 8 4 2" xfId="29138"/>
    <cellStyle name="Normal 21 4 8 4 3" xfId="41371"/>
    <cellStyle name="Normal 21 4 8 5" xfId="18882"/>
    <cellStyle name="Normal 21 4 8 6" xfId="31475"/>
    <cellStyle name="Normal 21 4 9" xfId="1666"/>
    <cellStyle name="Normal 21 4 9 2" xfId="6512"/>
    <cellStyle name="Normal 21 4 9 2 2" xfId="21789"/>
    <cellStyle name="Normal 21 4 9 2 3" xfId="34134"/>
    <cellStyle name="Normal 21 4 9 3" xfId="9585"/>
    <cellStyle name="Normal 21 4 9 3 2" xfId="24848"/>
    <cellStyle name="Normal 21 4 9 3 3" xfId="37168"/>
    <cellStyle name="Normal 21 4 9 4" xfId="12420"/>
    <cellStyle name="Normal 21 4 9 4 2" xfId="27643"/>
    <cellStyle name="Normal 21 4 9 4 3" xfId="39924"/>
    <cellStyle name="Normal 21 4 9 5" xfId="17210"/>
    <cellStyle name="Normal 21 4 9 6" xfId="30674"/>
    <cellStyle name="Normal 21 5" xfId="671"/>
    <cellStyle name="Normal 21 5 10" xfId="3586"/>
    <cellStyle name="Normal 21 5 10 2" xfId="8214"/>
    <cellStyle name="Normal 21 5 10 2 2" xfId="23490"/>
    <cellStyle name="Normal 21 5 10 2 3" xfId="35833"/>
    <cellStyle name="Normal 21 5 10 3" xfId="11360"/>
    <cellStyle name="Normal 21 5 10 3 2" xfId="26586"/>
    <cellStyle name="Normal 21 5 10 3 3" xfId="38872"/>
    <cellStyle name="Normal 21 5 10 4" xfId="14076"/>
    <cellStyle name="Normal 21 5 10 4 2" xfId="29263"/>
    <cellStyle name="Normal 21 5 10 4 3" xfId="41495"/>
    <cellStyle name="Normal 21 5 10 5" xfId="19020"/>
    <cellStyle name="Normal 21 5 10 6" xfId="31599"/>
    <cellStyle name="Normal 21 5 11" xfId="5747"/>
    <cellStyle name="Normal 21 5 11 2" xfId="21027"/>
    <cellStyle name="Normal 21 5 11 3" xfId="33375"/>
    <cellStyle name="Normal 21 5 12" xfId="5769"/>
    <cellStyle name="Normal 21 5 12 2" xfId="21049"/>
    <cellStyle name="Normal 21 5 12 3" xfId="33397"/>
    <cellStyle name="Normal 21 5 13" xfId="12362"/>
    <cellStyle name="Normal 21 5 13 2" xfId="27587"/>
    <cellStyle name="Normal 21 5 13 3" xfId="39869"/>
    <cellStyle name="Normal 21 5 14" xfId="16435"/>
    <cellStyle name="Normal 21 5 15" xfId="30185"/>
    <cellStyle name="Normal 21 5 2" xfId="2000"/>
    <cellStyle name="Normal 21 5 2 2" xfId="6786"/>
    <cellStyle name="Normal 21 5 2 2 2" xfId="22063"/>
    <cellStyle name="Normal 21 5 2 2 3" xfId="34408"/>
    <cellStyle name="Normal 21 5 2 3" xfId="9884"/>
    <cellStyle name="Normal 21 5 2 3 2" xfId="25131"/>
    <cellStyle name="Normal 21 5 2 3 3" xfId="37440"/>
    <cellStyle name="Normal 21 5 2 4" xfId="12757"/>
    <cellStyle name="Normal 21 5 2 4 2" xfId="27959"/>
    <cellStyle name="Normal 21 5 2 4 3" xfId="40213"/>
    <cellStyle name="Normal 21 5 2 5" xfId="17530"/>
    <cellStyle name="Normal 21 5 2 6" xfId="30429"/>
    <cellStyle name="Normal 21 5 3" xfId="2766"/>
    <cellStyle name="Normal 21 5 3 2" xfId="7414"/>
    <cellStyle name="Normal 21 5 3 2 2" xfId="22691"/>
    <cellStyle name="Normal 21 5 3 2 3" xfId="35035"/>
    <cellStyle name="Normal 21 5 3 3" xfId="10564"/>
    <cellStyle name="Normal 21 5 3 3 2" xfId="25792"/>
    <cellStyle name="Normal 21 5 3 3 3" xfId="38083"/>
    <cellStyle name="Normal 21 5 3 4" xfId="13334"/>
    <cellStyle name="Normal 21 5 3 4 2" xfId="28521"/>
    <cellStyle name="Normal 21 5 3 4 3" xfId="40755"/>
    <cellStyle name="Normal 21 5 3 5" xfId="18225"/>
    <cellStyle name="Normal 21 5 3 6" xfId="30857"/>
    <cellStyle name="Normal 21 5 4" xfId="2372"/>
    <cellStyle name="Normal 21 5 4 2" xfId="7031"/>
    <cellStyle name="Normal 21 5 4 2 2" xfId="22308"/>
    <cellStyle name="Normal 21 5 4 2 3" xfId="34652"/>
    <cellStyle name="Normal 21 5 4 3" xfId="10192"/>
    <cellStyle name="Normal 21 5 4 3 2" xfId="25423"/>
    <cellStyle name="Normal 21 5 4 3 3" xfId="37716"/>
    <cellStyle name="Normal 21 5 4 4" xfId="13004"/>
    <cellStyle name="Normal 21 5 4 4 2" xfId="28193"/>
    <cellStyle name="Normal 21 5 4 4 3" xfId="40431"/>
    <cellStyle name="Normal 21 5 4 5" xfId="17862"/>
    <cellStyle name="Normal 21 5 4 6" xfId="20024"/>
    <cellStyle name="Normal 21 5 5" xfId="3196"/>
    <cellStyle name="Normal 21 5 5 2" xfId="7836"/>
    <cellStyle name="Normal 21 5 5 2 2" xfId="23112"/>
    <cellStyle name="Normal 21 5 5 2 3" xfId="35455"/>
    <cellStyle name="Normal 21 5 5 3" xfId="10986"/>
    <cellStyle name="Normal 21 5 5 3 2" xfId="26212"/>
    <cellStyle name="Normal 21 5 5 3 3" xfId="38500"/>
    <cellStyle name="Normal 21 5 5 4" xfId="13727"/>
    <cellStyle name="Normal 21 5 5 4 2" xfId="28914"/>
    <cellStyle name="Normal 21 5 5 4 3" xfId="41147"/>
    <cellStyle name="Normal 21 5 5 5" xfId="18640"/>
    <cellStyle name="Normal 21 5 5 6" xfId="31251"/>
    <cellStyle name="Normal 21 5 6" xfId="2487"/>
    <cellStyle name="Normal 21 5 6 2" xfId="7142"/>
    <cellStyle name="Normal 21 5 6 2 2" xfId="22419"/>
    <cellStyle name="Normal 21 5 6 2 3" xfId="34763"/>
    <cellStyle name="Normal 21 5 6 3" xfId="10303"/>
    <cellStyle name="Normal 21 5 6 3 2" xfId="25534"/>
    <cellStyle name="Normal 21 5 6 3 3" xfId="37827"/>
    <cellStyle name="Normal 21 5 6 4" xfId="13101"/>
    <cellStyle name="Normal 21 5 6 4 2" xfId="28290"/>
    <cellStyle name="Normal 21 5 6 4 3" xfId="40527"/>
    <cellStyle name="Normal 21 5 6 5" xfId="17966"/>
    <cellStyle name="Normal 21 5 6 6" xfId="16816"/>
    <cellStyle name="Normal 21 5 7" xfId="2417"/>
    <cellStyle name="Normal 21 5 7 2" xfId="7074"/>
    <cellStyle name="Normal 21 5 7 2 2" xfId="22351"/>
    <cellStyle name="Normal 21 5 7 2 3" xfId="34695"/>
    <cellStyle name="Normal 21 5 7 3" xfId="10235"/>
    <cellStyle name="Normal 21 5 7 3 2" xfId="25466"/>
    <cellStyle name="Normal 21 5 7 3 3" xfId="37759"/>
    <cellStyle name="Normal 21 5 7 4" xfId="13042"/>
    <cellStyle name="Normal 21 5 7 4 2" xfId="28231"/>
    <cellStyle name="Normal 21 5 7 4 3" xfId="40469"/>
    <cellStyle name="Normal 21 5 7 5" xfId="17905"/>
    <cellStyle name="Normal 21 5 7 6" xfId="16689"/>
    <cellStyle name="Normal 21 5 8" xfId="3335"/>
    <cellStyle name="Normal 21 5 8 2" xfId="7972"/>
    <cellStyle name="Normal 21 5 8 2 2" xfId="23248"/>
    <cellStyle name="Normal 21 5 8 2 3" xfId="35591"/>
    <cellStyle name="Normal 21 5 8 3" xfId="11119"/>
    <cellStyle name="Normal 21 5 8 3 2" xfId="26345"/>
    <cellStyle name="Normal 21 5 8 3 3" xfId="38633"/>
    <cellStyle name="Normal 21 5 8 4" xfId="13855"/>
    <cellStyle name="Normal 21 5 8 4 2" xfId="29042"/>
    <cellStyle name="Normal 21 5 8 4 3" xfId="41275"/>
    <cellStyle name="Normal 21 5 8 5" xfId="18775"/>
    <cellStyle name="Normal 21 5 8 6" xfId="31379"/>
    <cellStyle name="Normal 21 5 9" xfId="3649"/>
    <cellStyle name="Normal 21 5 9 2" xfId="8277"/>
    <cellStyle name="Normal 21 5 9 2 2" xfId="23553"/>
    <cellStyle name="Normal 21 5 9 2 3" xfId="35896"/>
    <cellStyle name="Normal 21 5 9 3" xfId="11423"/>
    <cellStyle name="Normal 21 5 9 3 2" xfId="26649"/>
    <cellStyle name="Normal 21 5 9 3 3" xfId="38935"/>
    <cellStyle name="Normal 21 5 9 4" xfId="14138"/>
    <cellStyle name="Normal 21 5 9 4 2" xfId="29325"/>
    <cellStyle name="Normal 21 5 9 4 3" xfId="41557"/>
    <cellStyle name="Normal 21 5 9 5" xfId="19083"/>
    <cellStyle name="Normal 21 5 9 6" xfId="31662"/>
    <cellStyle name="Normal 21 6" xfId="784"/>
    <cellStyle name="Normal 21 6 10" xfId="4006"/>
    <cellStyle name="Normal 21 6 10 2" xfId="8623"/>
    <cellStyle name="Normal 21 6 10 2 2" xfId="23897"/>
    <cellStyle name="Normal 21 6 10 2 3" xfId="36240"/>
    <cellStyle name="Normal 21 6 10 3" xfId="11764"/>
    <cellStyle name="Normal 21 6 10 3 2" xfId="26989"/>
    <cellStyle name="Normal 21 6 10 3 3" xfId="39275"/>
    <cellStyle name="Normal 21 6 10 4" xfId="14457"/>
    <cellStyle name="Normal 21 6 10 4 2" xfId="29644"/>
    <cellStyle name="Normal 21 6 10 4 3" xfId="41875"/>
    <cellStyle name="Normal 21 6 10 5" xfId="19423"/>
    <cellStyle name="Normal 21 6 10 6" xfId="31980"/>
    <cellStyle name="Normal 21 6 11" xfId="5853"/>
    <cellStyle name="Normal 21 6 11 2" xfId="21133"/>
    <cellStyle name="Normal 21 6 11 3" xfId="33481"/>
    <cellStyle name="Normal 21 6 12" xfId="5196"/>
    <cellStyle name="Normal 21 6 12 2" xfId="20477"/>
    <cellStyle name="Normal 21 6 12 3" xfId="32832"/>
    <cellStyle name="Normal 21 6 13" xfId="9299"/>
    <cellStyle name="Normal 21 6 13 2" xfId="24571"/>
    <cellStyle name="Normal 21 6 13 3" xfId="36911"/>
    <cellStyle name="Normal 21 6 14" xfId="16535"/>
    <cellStyle name="Normal 21 6 15" xfId="27867"/>
    <cellStyle name="Normal 21 6 2" xfId="2090"/>
    <cellStyle name="Normal 21 6 2 2" xfId="6870"/>
    <cellStyle name="Normal 21 6 2 2 2" xfId="22147"/>
    <cellStyle name="Normal 21 6 2 2 3" xfId="34491"/>
    <cellStyle name="Normal 21 6 2 3" xfId="9971"/>
    <cellStyle name="Normal 21 6 2 3 2" xfId="25215"/>
    <cellStyle name="Normal 21 6 2 3 3" xfId="37520"/>
    <cellStyle name="Normal 21 6 2 4" xfId="12841"/>
    <cellStyle name="Normal 21 6 2 4 2" xfId="28040"/>
    <cellStyle name="Normal 21 6 2 4 3" xfId="40291"/>
    <cellStyle name="Normal 21 6 2 5" xfId="17617"/>
    <cellStyle name="Normal 21 6 2 6" xfId="16970"/>
    <cellStyle name="Normal 21 6 3" xfId="2876"/>
    <cellStyle name="Normal 21 6 3 2" xfId="7521"/>
    <cellStyle name="Normal 21 6 3 2 2" xfId="22798"/>
    <cellStyle name="Normal 21 6 3 2 3" xfId="35142"/>
    <cellStyle name="Normal 21 6 3 3" xfId="10672"/>
    <cellStyle name="Normal 21 6 3 3 2" xfId="25900"/>
    <cellStyle name="Normal 21 6 3 3 3" xfId="38191"/>
    <cellStyle name="Normal 21 6 3 4" xfId="13433"/>
    <cellStyle name="Normal 21 6 3 4 2" xfId="28620"/>
    <cellStyle name="Normal 21 6 3 4 3" xfId="40854"/>
    <cellStyle name="Normal 21 6 3 5" xfId="18332"/>
    <cellStyle name="Normal 21 6 3 6" xfId="30957"/>
    <cellStyle name="Normal 21 6 4" xfId="2708"/>
    <cellStyle name="Normal 21 6 4 2" xfId="7356"/>
    <cellStyle name="Normal 21 6 4 2 2" xfId="22633"/>
    <cellStyle name="Normal 21 6 4 2 3" xfId="34977"/>
    <cellStyle name="Normal 21 6 4 3" xfId="10508"/>
    <cellStyle name="Normal 21 6 4 3 2" xfId="25736"/>
    <cellStyle name="Normal 21 6 4 3 3" xfId="38027"/>
    <cellStyle name="Normal 21 6 4 4" xfId="13284"/>
    <cellStyle name="Normal 21 6 4 4 2" xfId="28471"/>
    <cellStyle name="Normal 21 6 4 4 3" xfId="40705"/>
    <cellStyle name="Normal 21 6 4 5" xfId="18170"/>
    <cellStyle name="Normal 21 6 4 6" xfId="30807"/>
    <cellStyle name="Normal 21 6 5" xfId="2450"/>
    <cellStyle name="Normal 21 6 5 2" xfId="7106"/>
    <cellStyle name="Normal 21 6 5 2 2" xfId="22383"/>
    <cellStyle name="Normal 21 6 5 2 3" xfId="34727"/>
    <cellStyle name="Normal 21 6 5 3" xfId="10267"/>
    <cellStyle name="Normal 21 6 5 3 2" xfId="25498"/>
    <cellStyle name="Normal 21 6 5 3 3" xfId="37791"/>
    <cellStyle name="Normal 21 6 5 4" xfId="13070"/>
    <cellStyle name="Normal 21 6 5 4 2" xfId="28259"/>
    <cellStyle name="Normal 21 6 5 4 3" xfId="40497"/>
    <cellStyle name="Normal 21 6 5 5" xfId="17934"/>
    <cellStyle name="Normal 21 6 5 6" xfId="16944"/>
    <cellStyle name="Normal 21 6 6" xfId="3188"/>
    <cellStyle name="Normal 21 6 6 2" xfId="7828"/>
    <cellStyle name="Normal 21 6 6 2 2" xfId="23104"/>
    <cellStyle name="Normal 21 6 6 2 3" xfId="35447"/>
    <cellStyle name="Normal 21 6 6 3" xfId="10978"/>
    <cellStyle name="Normal 21 6 6 3 2" xfId="26204"/>
    <cellStyle name="Normal 21 6 6 3 3" xfId="38492"/>
    <cellStyle name="Normal 21 6 6 4" xfId="13719"/>
    <cellStyle name="Normal 21 6 6 4 2" xfId="28906"/>
    <cellStyle name="Normal 21 6 6 4 3" xfId="41139"/>
    <cellStyle name="Normal 21 6 6 5" xfId="18632"/>
    <cellStyle name="Normal 21 6 6 6" xfId="31243"/>
    <cellStyle name="Normal 21 6 7" xfId="3665"/>
    <cellStyle name="Normal 21 6 7 2" xfId="8293"/>
    <cellStyle name="Normal 21 6 7 2 2" xfId="23569"/>
    <cellStyle name="Normal 21 6 7 2 3" xfId="35912"/>
    <cellStyle name="Normal 21 6 7 3" xfId="11438"/>
    <cellStyle name="Normal 21 6 7 3 2" xfId="26664"/>
    <cellStyle name="Normal 21 6 7 3 3" xfId="38950"/>
    <cellStyle name="Normal 21 6 7 4" xfId="14152"/>
    <cellStyle name="Normal 21 6 7 4 2" xfId="29339"/>
    <cellStyle name="Normal 21 6 7 4 3" xfId="41571"/>
    <cellStyle name="Normal 21 6 7 5" xfId="19098"/>
    <cellStyle name="Normal 21 6 7 6" xfId="31676"/>
    <cellStyle name="Normal 21 6 8" xfId="3227"/>
    <cellStyle name="Normal 21 6 8 2" xfId="7867"/>
    <cellStyle name="Normal 21 6 8 2 2" xfId="23143"/>
    <cellStyle name="Normal 21 6 8 2 3" xfId="35486"/>
    <cellStyle name="Normal 21 6 8 3" xfId="11016"/>
    <cellStyle name="Normal 21 6 8 3 2" xfId="26242"/>
    <cellStyle name="Normal 21 6 8 3 3" xfId="38530"/>
    <cellStyle name="Normal 21 6 8 4" xfId="13757"/>
    <cellStyle name="Normal 21 6 8 4 2" xfId="28944"/>
    <cellStyle name="Normal 21 6 8 4 3" xfId="41177"/>
    <cellStyle name="Normal 21 6 8 5" xfId="18670"/>
    <cellStyle name="Normal 21 6 8 6" xfId="31281"/>
    <cellStyle name="Normal 21 6 9" xfId="3772"/>
    <cellStyle name="Normal 21 6 9 2" xfId="8398"/>
    <cellStyle name="Normal 21 6 9 2 2" xfId="23672"/>
    <cellStyle name="Normal 21 6 9 2 3" xfId="36015"/>
    <cellStyle name="Normal 21 6 9 3" xfId="11540"/>
    <cellStyle name="Normal 21 6 9 3 2" xfId="26765"/>
    <cellStyle name="Normal 21 6 9 3 3" xfId="39051"/>
    <cellStyle name="Normal 21 6 9 4" xfId="14250"/>
    <cellStyle name="Normal 21 6 9 4 2" xfId="29437"/>
    <cellStyle name="Normal 21 6 9 4 3" xfId="41668"/>
    <cellStyle name="Normal 21 6 9 5" xfId="19201"/>
    <cellStyle name="Normal 21 6 9 6" xfId="31773"/>
    <cellStyle name="Normal 21 7" xfId="577"/>
    <cellStyle name="Normal 21 7 10" xfId="3041"/>
    <cellStyle name="Normal 21 7 10 2" xfId="7684"/>
    <cellStyle name="Normal 21 7 10 2 2" xfId="22961"/>
    <cellStyle name="Normal 21 7 10 2 3" xfId="35304"/>
    <cellStyle name="Normal 21 7 10 3" xfId="10835"/>
    <cellStyle name="Normal 21 7 10 3 2" xfId="26063"/>
    <cellStyle name="Normal 21 7 10 3 3" xfId="38354"/>
    <cellStyle name="Normal 21 7 10 4" xfId="13592"/>
    <cellStyle name="Normal 21 7 10 4 2" xfId="28779"/>
    <cellStyle name="Normal 21 7 10 4 3" xfId="41012"/>
    <cellStyle name="Normal 21 7 10 5" xfId="18495"/>
    <cellStyle name="Normal 21 7 10 6" xfId="31115"/>
    <cellStyle name="Normal 21 7 11" xfId="5659"/>
    <cellStyle name="Normal 21 7 11 2" xfId="20939"/>
    <cellStyle name="Normal 21 7 11 3" xfId="33287"/>
    <cellStyle name="Normal 21 7 12" xfId="8476"/>
    <cellStyle name="Normal 21 7 12 2" xfId="23750"/>
    <cellStyle name="Normal 21 7 12 3" xfId="36093"/>
    <cellStyle name="Normal 21 7 13" xfId="10258"/>
    <cellStyle name="Normal 21 7 13 2" xfId="25489"/>
    <cellStyle name="Normal 21 7 13 3" xfId="37782"/>
    <cellStyle name="Normal 21 7 14" xfId="16354"/>
    <cellStyle name="Normal 21 7 15" xfId="18917"/>
    <cellStyle name="Normal 21 7 2" xfId="1925"/>
    <cellStyle name="Normal 21 7 2 2" xfId="6719"/>
    <cellStyle name="Normal 21 7 2 2 2" xfId="21996"/>
    <cellStyle name="Normal 21 7 2 2 3" xfId="34341"/>
    <cellStyle name="Normal 21 7 2 3" xfId="9813"/>
    <cellStyle name="Normal 21 7 2 3 2" xfId="25064"/>
    <cellStyle name="Normal 21 7 2 3 3" xfId="37378"/>
    <cellStyle name="Normal 21 7 2 4" xfId="12691"/>
    <cellStyle name="Normal 21 7 2 4 2" xfId="27897"/>
    <cellStyle name="Normal 21 7 2 4 3" xfId="40157"/>
    <cellStyle name="Normal 21 7 2 5" xfId="17458"/>
    <cellStyle name="Normal 21 7 2 6" xfId="15987"/>
    <cellStyle name="Normal 21 7 3" xfId="2673"/>
    <cellStyle name="Normal 21 7 3 2" xfId="7322"/>
    <cellStyle name="Normal 21 7 3 2 2" xfId="22599"/>
    <cellStyle name="Normal 21 7 3 2 3" xfId="34943"/>
    <cellStyle name="Normal 21 7 3 3" xfId="10476"/>
    <cellStyle name="Normal 21 7 3 3 2" xfId="25704"/>
    <cellStyle name="Normal 21 7 3 3 3" xfId="37996"/>
    <cellStyle name="Normal 21 7 3 4" xfId="13252"/>
    <cellStyle name="Normal 21 7 3 4 2" xfId="28439"/>
    <cellStyle name="Normal 21 7 3 4 3" xfId="40675"/>
    <cellStyle name="Normal 21 7 3 5" xfId="18137"/>
    <cellStyle name="Normal 21 7 3 6" xfId="30776"/>
    <cellStyle name="Normal 21 7 4" xfId="3018"/>
    <cellStyle name="Normal 21 7 4 2" xfId="7662"/>
    <cellStyle name="Normal 21 7 4 2 2" xfId="22939"/>
    <cellStyle name="Normal 21 7 4 2 3" xfId="35282"/>
    <cellStyle name="Normal 21 7 4 3" xfId="10813"/>
    <cellStyle name="Normal 21 7 4 3 2" xfId="26041"/>
    <cellStyle name="Normal 21 7 4 3 3" xfId="38332"/>
    <cellStyle name="Normal 21 7 4 4" xfId="13571"/>
    <cellStyle name="Normal 21 7 4 4 2" xfId="28758"/>
    <cellStyle name="Normal 21 7 4 4 3" xfId="40991"/>
    <cellStyle name="Normal 21 7 4 5" xfId="18472"/>
    <cellStyle name="Normal 21 7 4 6" xfId="31094"/>
    <cellStyle name="Normal 21 7 5" xfId="3453"/>
    <cellStyle name="Normal 21 7 5 2" xfId="8085"/>
    <cellStyle name="Normal 21 7 5 2 2" xfId="23361"/>
    <cellStyle name="Normal 21 7 5 2 3" xfId="35704"/>
    <cellStyle name="Normal 21 7 5 3" xfId="11230"/>
    <cellStyle name="Normal 21 7 5 3 2" xfId="26456"/>
    <cellStyle name="Normal 21 7 5 3 3" xfId="38744"/>
    <cellStyle name="Normal 21 7 5 4" xfId="13956"/>
    <cellStyle name="Normal 21 7 5 4 2" xfId="29143"/>
    <cellStyle name="Normal 21 7 5 4 3" xfId="41376"/>
    <cellStyle name="Normal 21 7 5 5" xfId="18890"/>
    <cellStyle name="Normal 21 7 5 6" xfId="31480"/>
    <cellStyle name="Normal 21 7 6" xfId="3031"/>
    <cellStyle name="Normal 21 7 6 2" xfId="7674"/>
    <cellStyle name="Normal 21 7 6 2 2" xfId="22951"/>
    <cellStyle name="Normal 21 7 6 2 3" xfId="35294"/>
    <cellStyle name="Normal 21 7 6 3" xfId="10825"/>
    <cellStyle name="Normal 21 7 6 3 2" xfId="26053"/>
    <cellStyle name="Normal 21 7 6 3 3" xfId="38344"/>
    <cellStyle name="Normal 21 7 6 4" xfId="13582"/>
    <cellStyle name="Normal 21 7 6 4 2" xfId="28769"/>
    <cellStyle name="Normal 21 7 6 4 3" xfId="41002"/>
    <cellStyle name="Normal 21 7 6 5" xfId="18485"/>
    <cellStyle name="Normal 21 7 6 6" xfId="31105"/>
    <cellStyle name="Normal 21 7 7" xfId="3060"/>
    <cellStyle name="Normal 21 7 7 2" xfId="7703"/>
    <cellStyle name="Normal 21 7 7 2 2" xfId="22980"/>
    <cellStyle name="Normal 21 7 7 2 3" xfId="35323"/>
    <cellStyle name="Normal 21 7 7 3" xfId="10854"/>
    <cellStyle name="Normal 21 7 7 3 2" xfId="26082"/>
    <cellStyle name="Normal 21 7 7 3 3" xfId="38373"/>
    <cellStyle name="Normal 21 7 7 4" xfId="13609"/>
    <cellStyle name="Normal 21 7 7 4 2" xfId="28796"/>
    <cellStyle name="Normal 21 7 7 4 3" xfId="41029"/>
    <cellStyle name="Normal 21 7 7 5" xfId="18513"/>
    <cellStyle name="Normal 21 7 7 6" xfId="31133"/>
    <cellStyle name="Normal 21 7 8" xfId="3663"/>
    <cellStyle name="Normal 21 7 8 2" xfId="8291"/>
    <cellStyle name="Normal 21 7 8 2 2" xfId="23567"/>
    <cellStyle name="Normal 21 7 8 2 3" xfId="35910"/>
    <cellStyle name="Normal 21 7 8 3" xfId="11436"/>
    <cellStyle name="Normal 21 7 8 3 2" xfId="26662"/>
    <cellStyle name="Normal 21 7 8 3 3" xfId="38948"/>
    <cellStyle name="Normal 21 7 8 4" xfId="14150"/>
    <cellStyle name="Normal 21 7 8 4 2" xfId="29337"/>
    <cellStyle name="Normal 21 7 8 4 3" xfId="41569"/>
    <cellStyle name="Normal 21 7 8 5" xfId="19096"/>
    <cellStyle name="Normal 21 7 8 6" xfId="31674"/>
    <cellStyle name="Normal 21 7 9" xfId="3011"/>
    <cellStyle name="Normal 21 7 9 2" xfId="7655"/>
    <cellStyle name="Normal 21 7 9 2 2" xfId="22932"/>
    <cellStyle name="Normal 21 7 9 2 3" xfId="35275"/>
    <cellStyle name="Normal 21 7 9 3" xfId="10806"/>
    <cellStyle name="Normal 21 7 9 3 2" xfId="26034"/>
    <cellStyle name="Normal 21 7 9 3 3" xfId="38325"/>
    <cellStyle name="Normal 21 7 9 4" xfId="13564"/>
    <cellStyle name="Normal 21 7 9 4 2" xfId="28751"/>
    <cellStyle name="Normal 21 7 9 4 3" xfId="40984"/>
    <cellStyle name="Normal 21 7 9 5" xfId="18465"/>
    <cellStyle name="Normal 21 7 9 6" xfId="31087"/>
    <cellStyle name="Normal 21 8" xfId="822"/>
    <cellStyle name="Normal 21 8 10" xfId="2772"/>
    <cellStyle name="Normal 21 8 10 2" xfId="7420"/>
    <cellStyle name="Normal 21 8 10 2 2" xfId="22697"/>
    <cellStyle name="Normal 21 8 10 2 3" xfId="35041"/>
    <cellStyle name="Normal 21 8 10 3" xfId="10570"/>
    <cellStyle name="Normal 21 8 10 3 2" xfId="25798"/>
    <cellStyle name="Normal 21 8 10 3 3" xfId="38089"/>
    <cellStyle name="Normal 21 8 10 4" xfId="13339"/>
    <cellStyle name="Normal 21 8 10 4 2" xfId="28526"/>
    <cellStyle name="Normal 21 8 10 4 3" xfId="40760"/>
    <cellStyle name="Normal 21 8 10 5" xfId="18230"/>
    <cellStyle name="Normal 21 8 10 6" xfId="30862"/>
    <cellStyle name="Normal 21 8 11" xfId="5888"/>
    <cellStyle name="Normal 21 8 11 2" xfId="21168"/>
    <cellStyle name="Normal 21 8 11 3" xfId="33516"/>
    <cellStyle name="Normal 21 8 12" xfId="6393"/>
    <cellStyle name="Normal 21 8 12 2" xfId="21670"/>
    <cellStyle name="Normal 21 8 12 3" xfId="34015"/>
    <cellStyle name="Normal 21 8 13" xfId="12434"/>
    <cellStyle name="Normal 21 8 13 2" xfId="27657"/>
    <cellStyle name="Normal 21 8 13 3" xfId="39938"/>
    <cellStyle name="Normal 21 8 14" xfId="16571"/>
    <cellStyle name="Normal 21 8 15" xfId="29157"/>
    <cellStyle name="Normal 21 8 2" xfId="2127"/>
    <cellStyle name="Normal 21 8 2 2" xfId="6907"/>
    <cellStyle name="Normal 21 8 2 2 2" xfId="22184"/>
    <cellStyle name="Normal 21 8 2 2 3" xfId="34528"/>
    <cellStyle name="Normal 21 8 2 3" xfId="10008"/>
    <cellStyle name="Normal 21 8 2 3 2" xfId="25251"/>
    <cellStyle name="Normal 21 8 2 3 3" xfId="37556"/>
    <cellStyle name="Normal 21 8 2 4" xfId="12878"/>
    <cellStyle name="Normal 21 8 2 4 2" xfId="28076"/>
    <cellStyle name="Normal 21 8 2 4 3" xfId="40327"/>
    <cellStyle name="Normal 21 8 2 5" xfId="17654"/>
    <cellStyle name="Normal 21 8 2 6" xfId="16907"/>
    <cellStyle name="Normal 21 8 3" xfId="2914"/>
    <cellStyle name="Normal 21 8 3 2" xfId="7559"/>
    <cellStyle name="Normal 21 8 3 2 2" xfId="22836"/>
    <cellStyle name="Normal 21 8 3 2 3" xfId="35179"/>
    <cellStyle name="Normal 21 8 3 3" xfId="10710"/>
    <cellStyle name="Normal 21 8 3 3 2" xfId="25938"/>
    <cellStyle name="Normal 21 8 3 3 3" xfId="38229"/>
    <cellStyle name="Normal 21 8 3 4" xfId="13469"/>
    <cellStyle name="Normal 21 8 3 4 2" xfId="28656"/>
    <cellStyle name="Normal 21 8 3 4 3" xfId="40890"/>
    <cellStyle name="Normal 21 8 3 5" xfId="18369"/>
    <cellStyle name="Normal 21 8 3 6" xfId="30993"/>
    <cellStyle name="Normal 21 8 4" xfId="2687"/>
    <cellStyle name="Normal 21 8 4 2" xfId="7335"/>
    <cellStyle name="Normal 21 8 4 2 2" xfId="22612"/>
    <cellStyle name="Normal 21 8 4 2 3" xfId="34956"/>
    <cellStyle name="Normal 21 8 4 3" xfId="10489"/>
    <cellStyle name="Normal 21 8 4 3 2" xfId="25717"/>
    <cellStyle name="Normal 21 8 4 3 3" xfId="38008"/>
    <cellStyle name="Normal 21 8 4 4" xfId="13264"/>
    <cellStyle name="Normal 21 8 4 4 2" xfId="28451"/>
    <cellStyle name="Normal 21 8 4 4 3" xfId="40686"/>
    <cellStyle name="Normal 21 8 4 5" xfId="18151"/>
    <cellStyle name="Normal 21 8 4 6" xfId="30788"/>
    <cellStyle name="Normal 21 8 5" xfId="3200"/>
    <cellStyle name="Normal 21 8 5 2" xfId="7840"/>
    <cellStyle name="Normal 21 8 5 2 2" xfId="23116"/>
    <cellStyle name="Normal 21 8 5 2 3" xfId="35459"/>
    <cellStyle name="Normal 21 8 5 3" xfId="10990"/>
    <cellStyle name="Normal 21 8 5 3 2" xfId="26216"/>
    <cellStyle name="Normal 21 8 5 3 3" xfId="38504"/>
    <cellStyle name="Normal 21 8 5 4" xfId="13731"/>
    <cellStyle name="Normal 21 8 5 4 2" xfId="28918"/>
    <cellStyle name="Normal 21 8 5 4 3" xfId="41151"/>
    <cellStyle name="Normal 21 8 5 5" xfId="18644"/>
    <cellStyle name="Normal 21 8 5 6" xfId="31255"/>
    <cellStyle name="Normal 21 8 6" xfId="2611"/>
    <cellStyle name="Normal 21 8 6 2" xfId="7262"/>
    <cellStyle name="Normal 21 8 6 2 2" xfId="22539"/>
    <cellStyle name="Normal 21 8 6 2 3" xfId="34883"/>
    <cellStyle name="Normal 21 8 6 3" xfId="10417"/>
    <cellStyle name="Normal 21 8 6 3 2" xfId="25647"/>
    <cellStyle name="Normal 21 8 6 3 3" xfId="37940"/>
    <cellStyle name="Normal 21 8 6 4" xfId="13198"/>
    <cellStyle name="Normal 21 8 6 4 2" xfId="28387"/>
    <cellStyle name="Normal 21 8 6 4 3" xfId="40624"/>
    <cellStyle name="Normal 21 8 6 5" xfId="18079"/>
    <cellStyle name="Normal 21 8 6 6" xfId="30722"/>
    <cellStyle name="Normal 21 8 7" xfId="3013"/>
    <cellStyle name="Normal 21 8 7 2" xfId="7657"/>
    <cellStyle name="Normal 21 8 7 2 2" xfId="22934"/>
    <cellStyle name="Normal 21 8 7 2 3" xfId="35277"/>
    <cellStyle name="Normal 21 8 7 3" xfId="10808"/>
    <cellStyle name="Normal 21 8 7 3 2" xfId="26036"/>
    <cellStyle name="Normal 21 8 7 3 3" xfId="38327"/>
    <cellStyle name="Normal 21 8 7 4" xfId="13566"/>
    <cellStyle name="Normal 21 8 7 4 2" xfId="28753"/>
    <cellStyle name="Normal 21 8 7 4 3" xfId="40986"/>
    <cellStyle name="Normal 21 8 7 5" xfId="18467"/>
    <cellStyle name="Normal 21 8 7 6" xfId="31089"/>
    <cellStyle name="Normal 21 8 8" xfId="2465"/>
    <cellStyle name="Normal 21 8 8 2" xfId="7121"/>
    <cellStyle name="Normal 21 8 8 2 2" xfId="22398"/>
    <cellStyle name="Normal 21 8 8 2 3" xfId="34742"/>
    <cellStyle name="Normal 21 8 8 3" xfId="10282"/>
    <cellStyle name="Normal 21 8 8 3 2" xfId="25513"/>
    <cellStyle name="Normal 21 8 8 3 3" xfId="37806"/>
    <cellStyle name="Normal 21 8 8 4" xfId="13085"/>
    <cellStyle name="Normal 21 8 8 4 2" xfId="28274"/>
    <cellStyle name="Normal 21 8 8 4 3" xfId="40512"/>
    <cellStyle name="Normal 21 8 8 5" xfId="17949"/>
    <cellStyle name="Normal 21 8 8 6" xfId="15938"/>
    <cellStyle name="Normal 21 8 9" xfId="2640"/>
    <cellStyle name="Normal 21 8 9 2" xfId="7291"/>
    <cellStyle name="Normal 21 8 9 2 2" xfId="22568"/>
    <cellStyle name="Normal 21 8 9 2 3" xfId="34912"/>
    <cellStyle name="Normal 21 8 9 3" xfId="10444"/>
    <cellStyle name="Normal 21 8 9 3 2" xfId="25672"/>
    <cellStyle name="Normal 21 8 9 3 3" xfId="37966"/>
    <cellStyle name="Normal 21 8 9 4" xfId="13222"/>
    <cellStyle name="Normal 21 8 9 4 2" xfId="28409"/>
    <cellStyle name="Normal 21 8 9 4 3" xfId="40647"/>
    <cellStyle name="Normal 21 8 9 5" xfId="18105"/>
    <cellStyle name="Normal 21 8 9 6" xfId="30746"/>
    <cellStyle name="Normal 21 9" xfId="842"/>
    <cellStyle name="Normal 21 9 10" xfId="2699"/>
    <cellStyle name="Normal 21 9 10 2" xfId="7347"/>
    <cellStyle name="Normal 21 9 10 2 2" xfId="22624"/>
    <cellStyle name="Normal 21 9 10 2 3" xfId="34968"/>
    <cellStyle name="Normal 21 9 10 3" xfId="10500"/>
    <cellStyle name="Normal 21 9 10 3 2" xfId="25728"/>
    <cellStyle name="Normal 21 9 10 3 3" xfId="38019"/>
    <cellStyle name="Normal 21 9 10 4" xfId="13276"/>
    <cellStyle name="Normal 21 9 10 4 2" xfId="28463"/>
    <cellStyle name="Normal 21 9 10 4 3" xfId="40697"/>
    <cellStyle name="Normal 21 9 10 5" xfId="18162"/>
    <cellStyle name="Normal 21 9 10 6" xfId="30799"/>
    <cellStyle name="Normal 21 9 11" xfId="5907"/>
    <cellStyle name="Normal 21 9 11 2" xfId="21187"/>
    <cellStyle name="Normal 21 9 11 3" xfId="33535"/>
    <cellStyle name="Normal 21 9 12" xfId="5301"/>
    <cellStyle name="Normal 21 9 12 2" xfId="20581"/>
    <cellStyle name="Normal 21 9 12 3" xfId="32932"/>
    <cellStyle name="Normal 21 9 13" xfId="5319"/>
    <cellStyle name="Normal 21 9 13 2" xfId="20599"/>
    <cellStyle name="Normal 21 9 13 3" xfId="32949"/>
    <cellStyle name="Normal 21 9 14" xfId="16590"/>
    <cellStyle name="Normal 21 9 15" xfId="17326"/>
    <cellStyle name="Normal 21 9 2" xfId="2147"/>
    <cellStyle name="Normal 21 9 2 2" xfId="6927"/>
    <cellStyle name="Normal 21 9 2 2 2" xfId="22204"/>
    <cellStyle name="Normal 21 9 2 2 3" xfId="34548"/>
    <cellStyle name="Normal 21 9 2 3" xfId="10028"/>
    <cellStyle name="Normal 21 9 2 3 2" xfId="25271"/>
    <cellStyle name="Normal 21 9 2 3 3" xfId="37576"/>
    <cellStyle name="Normal 21 9 2 4" xfId="12898"/>
    <cellStyle name="Normal 21 9 2 4 2" xfId="28096"/>
    <cellStyle name="Normal 21 9 2 4 3" xfId="40347"/>
    <cellStyle name="Normal 21 9 2 5" xfId="17674"/>
    <cellStyle name="Normal 21 9 2 6" xfId="30340"/>
    <cellStyle name="Normal 21 9 3" xfId="2933"/>
    <cellStyle name="Normal 21 9 3 2" xfId="7578"/>
    <cellStyle name="Normal 21 9 3 2 2" xfId="22855"/>
    <cellStyle name="Normal 21 9 3 2 3" xfId="35198"/>
    <cellStyle name="Normal 21 9 3 3" xfId="10729"/>
    <cellStyle name="Normal 21 9 3 3 2" xfId="25957"/>
    <cellStyle name="Normal 21 9 3 3 3" xfId="38248"/>
    <cellStyle name="Normal 21 9 3 4" xfId="13488"/>
    <cellStyle name="Normal 21 9 3 4 2" xfId="28675"/>
    <cellStyle name="Normal 21 9 3 4 3" xfId="40909"/>
    <cellStyle name="Normal 21 9 3 5" xfId="18388"/>
    <cellStyle name="Normal 21 9 3 6" xfId="31012"/>
    <cellStyle name="Normal 21 9 4" xfId="3034"/>
    <cellStyle name="Normal 21 9 4 2" xfId="7677"/>
    <cellStyle name="Normal 21 9 4 2 2" xfId="22954"/>
    <cellStyle name="Normal 21 9 4 2 3" xfId="35297"/>
    <cellStyle name="Normal 21 9 4 3" xfId="10828"/>
    <cellStyle name="Normal 21 9 4 3 2" xfId="26056"/>
    <cellStyle name="Normal 21 9 4 3 3" xfId="38347"/>
    <cellStyle name="Normal 21 9 4 4" xfId="13585"/>
    <cellStyle name="Normal 21 9 4 4 2" xfId="28772"/>
    <cellStyle name="Normal 21 9 4 4 3" xfId="41005"/>
    <cellStyle name="Normal 21 9 4 5" xfId="18488"/>
    <cellStyle name="Normal 21 9 4 6" xfId="31108"/>
    <cellStyle name="Normal 21 9 5" xfId="3327"/>
    <cellStyle name="Normal 21 9 5 2" xfId="7965"/>
    <cellStyle name="Normal 21 9 5 2 2" xfId="23241"/>
    <cellStyle name="Normal 21 9 5 2 3" xfId="35584"/>
    <cellStyle name="Normal 21 9 5 3" xfId="11112"/>
    <cellStyle name="Normal 21 9 5 3 2" xfId="26338"/>
    <cellStyle name="Normal 21 9 5 3 3" xfId="38626"/>
    <cellStyle name="Normal 21 9 5 4" xfId="13849"/>
    <cellStyle name="Normal 21 9 5 4 2" xfId="29036"/>
    <cellStyle name="Normal 21 9 5 4 3" xfId="41269"/>
    <cellStyle name="Normal 21 9 5 5" xfId="18768"/>
    <cellStyle name="Normal 21 9 5 6" xfId="31373"/>
    <cellStyle name="Normal 21 9 6" xfId="3623"/>
    <cellStyle name="Normal 21 9 6 2" xfId="8251"/>
    <cellStyle name="Normal 21 9 6 2 2" xfId="23527"/>
    <cellStyle name="Normal 21 9 6 2 3" xfId="35870"/>
    <cellStyle name="Normal 21 9 6 3" xfId="11397"/>
    <cellStyle name="Normal 21 9 6 3 2" xfId="26623"/>
    <cellStyle name="Normal 21 9 6 3 3" xfId="38909"/>
    <cellStyle name="Normal 21 9 6 4" xfId="14112"/>
    <cellStyle name="Normal 21 9 6 4 2" xfId="29299"/>
    <cellStyle name="Normal 21 9 6 4 3" xfId="41531"/>
    <cellStyle name="Normal 21 9 6 5" xfId="19057"/>
    <cellStyle name="Normal 21 9 6 6" xfId="31636"/>
    <cellStyle name="Normal 21 9 7" xfId="3427"/>
    <cellStyle name="Normal 21 9 7 2" xfId="8060"/>
    <cellStyle name="Normal 21 9 7 2 2" xfId="23336"/>
    <cellStyle name="Normal 21 9 7 2 3" xfId="35679"/>
    <cellStyle name="Normal 21 9 7 3" xfId="11206"/>
    <cellStyle name="Normal 21 9 7 3 2" xfId="26432"/>
    <cellStyle name="Normal 21 9 7 3 3" xfId="38720"/>
    <cellStyle name="Normal 21 9 7 4" xfId="13936"/>
    <cellStyle name="Normal 21 9 7 4 2" xfId="29123"/>
    <cellStyle name="Normal 21 9 7 4 3" xfId="41356"/>
    <cellStyle name="Normal 21 9 7 5" xfId="18865"/>
    <cellStyle name="Normal 21 9 7 6" xfId="31460"/>
    <cellStyle name="Normal 21 9 8" xfId="3646"/>
    <cellStyle name="Normal 21 9 8 2" xfId="8274"/>
    <cellStyle name="Normal 21 9 8 2 2" xfId="23550"/>
    <cellStyle name="Normal 21 9 8 2 3" xfId="35893"/>
    <cellStyle name="Normal 21 9 8 3" xfId="11420"/>
    <cellStyle name="Normal 21 9 8 3 2" xfId="26646"/>
    <cellStyle name="Normal 21 9 8 3 3" xfId="38932"/>
    <cellStyle name="Normal 21 9 8 4" xfId="14135"/>
    <cellStyle name="Normal 21 9 8 4 2" xfId="29322"/>
    <cellStyle name="Normal 21 9 8 4 3" xfId="41554"/>
    <cellStyle name="Normal 21 9 8 5" xfId="19080"/>
    <cellStyle name="Normal 21 9 8 6" xfId="31659"/>
    <cellStyle name="Normal 21 9 9" xfId="3117"/>
    <cellStyle name="Normal 21 9 9 2" xfId="7758"/>
    <cellStyle name="Normal 21 9 9 2 2" xfId="23035"/>
    <cellStyle name="Normal 21 9 9 2 3" xfId="35378"/>
    <cellStyle name="Normal 21 9 9 3" xfId="10910"/>
    <cellStyle name="Normal 21 9 9 3 2" xfId="26138"/>
    <cellStyle name="Normal 21 9 9 3 3" xfId="38426"/>
    <cellStyle name="Normal 21 9 9 4" xfId="13658"/>
    <cellStyle name="Normal 21 9 9 4 2" xfId="28845"/>
    <cellStyle name="Normal 21 9 9 4 3" xfId="41078"/>
    <cellStyle name="Normal 21 9 9 5" xfId="18567"/>
    <cellStyle name="Normal 21 9 9 6" xfId="31182"/>
    <cellStyle name="Normal 210" xfId="42843"/>
    <cellStyle name="Normal 211" xfId="42844"/>
    <cellStyle name="Normal 212" xfId="42845"/>
    <cellStyle name="Normal 215" xfId="42846"/>
    <cellStyle name="Normal 216" xfId="42847"/>
    <cellStyle name="Normal 217" xfId="42848"/>
    <cellStyle name="Normal 218" xfId="42849"/>
    <cellStyle name="Normal 22" xfId="98"/>
    <cellStyle name="Normal 22 10" xfId="706"/>
    <cellStyle name="Normal 22 10 10" xfId="3578"/>
    <cellStyle name="Normal 22 10 10 2" xfId="8206"/>
    <cellStyle name="Normal 22 10 10 2 2" xfId="23482"/>
    <cellStyle name="Normal 22 10 10 2 3" xfId="35825"/>
    <cellStyle name="Normal 22 10 10 3" xfId="11352"/>
    <cellStyle name="Normal 22 10 10 3 2" xfId="26578"/>
    <cellStyle name="Normal 22 10 10 3 3" xfId="38864"/>
    <cellStyle name="Normal 22 10 10 4" xfId="14068"/>
    <cellStyle name="Normal 22 10 10 4 2" xfId="29255"/>
    <cellStyle name="Normal 22 10 10 4 3" xfId="41487"/>
    <cellStyle name="Normal 22 10 10 5" xfId="19012"/>
    <cellStyle name="Normal 22 10 10 6" xfId="31591"/>
    <cellStyle name="Normal 22 10 11" xfId="5777"/>
    <cellStyle name="Normal 22 10 11 2" xfId="21057"/>
    <cellStyle name="Normal 22 10 11 3" xfId="33405"/>
    <cellStyle name="Normal 22 10 12" xfId="5998"/>
    <cellStyle name="Normal 22 10 12 2" xfId="21278"/>
    <cellStyle name="Normal 22 10 12 3" xfId="33626"/>
    <cellStyle name="Normal 22 10 13" xfId="11110"/>
    <cellStyle name="Normal 22 10 13 2" xfId="26336"/>
    <cellStyle name="Normal 22 10 13 3" xfId="38624"/>
    <cellStyle name="Normal 22 10 14" xfId="16460"/>
    <cellStyle name="Normal 22 10 15" xfId="16310"/>
    <cellStyle name="Normal 22 10 2" xfId="2014"/>
    <cellStyle name="Normal 22 10 2 2" xfId="6794"/>
    <cellStyle name="Normal 22 10 2 2 2" xfId="22071"/>
    <cellStyle name="Normal 22 10 2 2 3" xfId="34415"/>
    <cellStyle name="Normal 22 10 2 3" xfId="9895"/>
    <cellStyle name="Normal 22 10 2 3 2" xfId="25140"/>
    <cellStyle name="Normal 22 10 2 3 3" xfId="37448"/>
    <cellStyle name="Normal 22 10 2 4" xfId="12765"/>
    <cellStyle name="Normal 22 10 2 4 2" xfId="27965"/>
    <cellStyle name="Normal 22 10 2 4 3" xfId="40219"/>
    <cellStyle name="Normal 22 10 2 5" xfId="17541"/>
    <cellStyle name="Normal 22 10 2 6" xfId="17053"/>
    <cellStyle name="Normal 22 10 3" xfId="2799"/>
    <cellStyle name="Normal 22 10 3 2" xfId="7446"/>
    <cellStyle name="Normal 22 10 3 2 2" xfId="22723"/>
    <cellStyle name="Normal 22 10 3 2 3" xfId="35067"/>
    <cellStyle name="Normal 22 10 3 3" xfId="10596"/>
    <cellStyle name="Normal 22 10 3 3 2" xfId="25824"/>
    <cellStyle name="Normal 22 10 3 3 3" xfId="38115"/>
    <cellStyle name="Normal 22 10 3 4" xfId="13362"/>
    <cellStyle name="Normal 22 10 3 4 2" xfId="28549"/>
    <cellStyle name="Normal 22 10 3 4 3" xfId="40783"/>
    <cellStyle name="Normal 22 10 3 5" xfId="18256"/>
    <cellStyle name="Normal 22 10 3 6" xfId="30885"/>
    <cellStyle name="Normal 22 10 4" xfId="2998"/>
    <cellStyle name="Normal 22 10 4 2" xfId="7642"/>
    <cellStyle name="Normal 22 10 4 2 2" xfId="22919"/>
    <cellStyle name="Normal 22 10 4 2 3" xfId="35262"/>
    <cellStyle name="Normal 22 10 4 3" xfId="10793"/>
    <cellStyle name="Normal 22 10 4 3 2" xfId="26021"/>
    <cellStyle name="Normal 22 10 4 3 3" xfId="38312"/>
    <cellStyle name="Normal 22 10 4 4" xfId="13552"/>
    <cellStyle name="Normal 22 10 4 4 2" xfId="28739"/>
    <cellStyle name="Normal 22 10 4 4 3" xfId="40972"/>
    <cellStyle name="Normal 22 10 4 5" xfId="18452"/>
    <cellStyle name="Normal 22 10 4 6" xfId="31075"/>
    <cellStyle name="Normal 22 10 5" xfId="3484"/>
    <cellStyle name="Normal 22 10 5 2" xfId="8116"/>
    <cellStyle name="Normal 22 10 5 2 2" xfId="23392"/>
    <cellStyle name="Normal 22 10 5 2 3" xfId="35735"/>
    <cellStyle name="Normal 22 10 5 3" xfId="11260"/>
    <cellStyle name="Normal 22 10 5 3 2" xfId="26486"/>
    <cellStyle name="Normal 22 10 5 3 3" xfId="38774"/>
    <cellStyle name="Normal 22 10 5 4" xfId="13986"/>
    <cellStyle name="Normal 22 10 5 4 2" xfId="29173"/>
    <cellStyle name="Normal 22 10 5 4 3" xfId="41405"/>
    <cellStyle name="Normal 22 10 5 5" xfId="18921"/>
    <cellStyle name="Normal 22 10 5 6" xfId="31509"/>
    <cellStyle name="Normal 22 10 6" xfId="3670"/>
    <cellStyle name="Normal 22 10 6 2" xfId="8298"/>
    <cellStyle name="Normal 22 10 6 2 2" xfId="23574"/>
    <cellStyle name="Normal 22 10 6 2 3" xfId="35917"/>
    <cellStyle name="Normal 22 10 6 3" xfId="11443"/>
    <cellStyle name="Normal 22 10 6 3 2" xfId="26669"/>
    <cellStyle name="Normal 22 10 6 3 3" xfId="38955"/>
    <cellStyle name="Normal 22 10 6 4" xfId="14157"/>
    <cellStyle name="Normal 22 10 6 4 2" xfId="29344"/>
    <cellStyle name="Normal 22 10 6 4 3" xfId="41576"/>
    <cellStyle name="Normal 22 10 6 5" xfId="19103"/>
    <cellStyle name="Normal 22 10 6 6" xfId="31681"/>
    <cellStyle name="Normal 22 10 7" xfId="3377"/>
    <cellStyle name="Normal 22 10 7 2" xfId="8012"/>
    <cellStyle name="Normal 22 10 7 2 2" xfId="23288"/>
    <cellStyle name="Normal 22 10 7 2 3" xfId="35631"/>
    <cellStyle name="Normal 22 10 7 3" xfId="11158"/>
    <cellStyle name="Normal 22 10 7 3 2" xfId="26384"/>
    <cellStyle name="Normal 22 10 7 3 3" xfId="38672"/>
    <cellStyle name="Normal 22 10 7 4" xfId="13891"/>
    <cellStyle name="Normal 22 10 7 4 2" xfId="29078"/>
    <cellStyle name="Normal 22 10 7 4 3" xfId="41311"/>
    <cellStyle name="Normal 22 10 7 5" xfId="18816"/>
    <cellStyle name="Normal 22 10 7 6" xfId="31415"/>
    <cellStyle name="Normal 22 10 8" xfId="3147"/>
    <cellStyle name="Normal 22 10 8 2" xfId="7788"/>
    <cellStyle name="Normal 22 10 8 2 2" xfId="23064"/>
    <cellStyle name="Normal 22 10 8 2 3" xfId="35407"/>
    <cellStyle name="Normal 22 10 8 3" xfId="10938"/>
    <cellStyle name="Normal 22 10 8 3 2" xfId="26165"/>
    <cellStyle name="Normal 22 10 8 3 3" xfId="38453"/>
    <cellStyle name="Normal 22 10 8 4" xfId="13682"/>
    <cellStyle name="Normal 22 10 8 4 2" xfId="28869"/>
    <cellStyle name="Normal 22 10 8 4 3" xfId="41102"/>
    <cellStyle name="Normal 22 10 8 5" xfId="18592"/>
    <cellStyle name="Normal 22 10 8 6" xfId="31206"/>
    <cellStyle name="Normal 22 10 9" xfId="2567"/>
    <cellStyle name="Normal 22 10 9 2" xfId="7220"/>
    <cellStyle name="Normal 22 10 9 2 2" xfId="22497"/>
    <cellStyle name="Normal 22 10 9 2 3" xfId="34841"/>
    <cellStyle name="Normal 22 10 9 3" xfId="10378"/>
    <cellStyle name="Normal 22 10 9 3 2" xfId="25608"/>
    <cellStyle name="Normal 22 10 9 3 3" xfId="37901"/>
    <cellStyle name="Normal 22 10 9 4" xfId="13164"/>
    <cellStyle name="Normal 22 10 9 4 2" xfId="28353"/>
    <cellStyle name="Normal 22 10 9 4 3" xfId="40590"/>
    <cellStyle name="Normal 22 10 9 5" xfId="18038"/>
    <cellStyle name="Normal 22 10 9 6" xfId="30629"/>
    <cellStyle name="Normal 22 11" xfId="1726"/>
    <cellStyle name="Normal 22 11 2" xfId="6572"/>
    <cellStyle name="Normal 22 11 2 2" xfId="21849"/>
    <cellStyle name="Normal 22 11 2 3" xfId="34194"/>
    <cellStyle name="Normal 22 11 3" xfId="9645"/>
    <cellStyle name="Normal 22 11 3 2" xfId="24908"/>
    <cellStyle name="Normal 22 11 3 3" xfId="37228"/>
    <cellStyle name="Normal 22 11 4" xfId="12548"/>
    <cellStyle name="Normal 22 11 4 2" xfId="27765"/>
    <cellStyle name="Normal 22 11 4 3" xfId="40044"/>
    <cellStyle name="Normal 22 11 5" xfId="17270"/>
    <cellStyle name="Normal 22 11 6" xfId="17061"/>
    <cellStyle name="Normal 22 12" xfId="1651"/>
    <cellStyle name="Normal 22 12 2" xfId="6497"/>
    <cellStyle name="Normal 22 12 2 2" xfId="21774"/>
    <cellStyle name="Normal 22 12 2 3" xfId="34119"/>
    <cellStyle name="Normal 22 12 3" xfId="9570"/>
    <cellStyle name="Normal 22 12 3 2" xfId="24833"/>
    <cellStyle name="Normal 22 12 3 3" xfId="37153"/>
    <cellStyle name="Normal 22 12 4" xfId="9477"/>
    <cellStyle name="Normal 22 12 4 2" xfId="24744"/>
    <cellStyle name="Normal 22 12 4 3" xfId="37071"/>
    <cellStyle name="Normal 22 12 5" xfId="17195"/>
    <cellStyle name="Normal 22 12 6" xfId="20147"/>
    <cellStyle name="Normal 22 13" xfId="3444"/>
    <cellStyle name="Normal 22 13 2" xfId="8076"/>
    <cellStyle name="Normal 22 13 2 2" xfId="23352"/>
    <cellStyle name="Normal 22 13 2 3" xfId="35695"/>
    <cellStyle name="Normal 22 13 3" xfId="11221"/>
    <cellStyle name="Normal 22 13 3 2" xfId="26447"/>
    <cellStyle name="Normal 22 13 3 3" xfId="38735"/>
    <cellStyle name="Normal 22 13 4" xfId="13950"/>
    <cellStyle name="Normal 22 13 4 2" xfId="29137"/>
    <cellStyle name="Normal 22 13 4 3" xfId="41370"/>
    <cellStyle name="Normal 22 13 5" xfId="18881"/>
    <cellStyle name="Normal 22 13 6" xfId="31474"/>
    <cellStyle name="Normal 22 14" xfId="3440"/>
    <cellStyle name="Normal 22 14 2" xfId="8072"/>
    <cellStyle name="Normal 22 14 2 2" xfId="23348"/>
    <cellStyle name="Normal 22 14 2 3" xfId="35691"/>
    <cellStyle name="Normal 22 14 3" xfId="11217"/>
    <cellStyle name="Normal 22 14 3 2" xfId="26443"/>
    <cellStyle name="Normal 22 14 3 3" xfId="38731"/>
    <cellStyle name="Normal 22 14 4" xfId="13946"/>
    <cellStyle name="Normal 22 14 4 2" xfId="29133"/>
    <cellStyle name="Normal 22 14 4 3" xfId="41366"/>
    <cellStyle name="Normal 22 14 5" xfId="18877"/>
    <cellStyle name="Normal 22 14 6" xfId="31470"/>
    <cellStyle name="Normal 22 15" xfId="3941"/>
    <cellStyle name="Normal 22 15 2" xfId="8561"/>
    <cellStyle name="Normal 22 15 2 2" xfId="23835"/>
    <cellStyle name="Normal 22 15 2 3" xfId="36178"/>
    <cellStyle name="Normal 22 15 3" xfId="11704"/>
    <cellStyle name="Normal 22 15 3 2" xfId="26929"/>
    <cellStyle name="Normal 22 15 3 3" xfId="39215"/>
    <cellStyle name="Normal 22 15 4" xfId="14402"/>
    <cellStyle name="Normal 22 15 4 2" xfId="29589"/>
    <cellStyle name="Normal 22 15 4 3" xfId="41820"/>
    <cellStyle name="Normal 22 15 5" xfId="19362"/>
    <cellStyle name="Normal 22 15 6" xfId="31925"/>
    <cellStyle name="Normal 22 16" xfId="4158"/>
    <cellStyle name="Normal 22 16 2" xfId="8770"/>
    <cellStyle name="Normal 22 16 2 2" xfId="24044"/>
    <cellStyle name="Normal 22 16 2 3" xfId="36387"/>
    <cellStyle name="Normal 22 16 3" xfId="11910"/>
    <cellStyle name="Normal 22 16 3 2" xfId="27135"/>
    <cellStyle name="Normal 22 16 3 3" xfId="39420"/>
    <cellStyle name="Normal 22 16 4" xfId="14594"/>
    <cellStyle name="Normal 22 16 4 2" xfId="29781"/>
    <cellStyle name="Normal 22 16 4 3" xfId="42011"/>
    <cellStyle name="Normal 22 16 5" xfId="19567"/>
    <cellStyle name="Normal 22 16 6" xfId="32116"/>
    <cellStyle name="Normal 22 17" xfId="4349"/>
    <cellStyle name="Normal 22 17 2" xfId="8956"/>
    <cellStyle name="Normal 22 17 2 2" xfId="24230"/>
    <cellStyle name="Normal 22 17 2 3" xfId="36572"/>
    <cellStyle name="Normal 22 17 3" xfId="12092"/>
    <cellStyle name="Normal 22 17 3 2" xfId="27317"/>
    <cellStyle name="Normal 22 17 3 3" xfId="39601"/>
    <cellStyle name="Normal 22 17 4" xfId="14764"/>
    <cellStyle name="Normal 22 17 4 2" xfId="29951"/>
    <cellStyle name="Normal 22 17 4 3" xfId="42181"/>
    <cellStyle name="Normal 22 17 5" xfId="19748"/>
    <cellStyle name="Normal 22 17 6" xfId="32285"/>
    <cellStyle name="Normal 22 18" xfId="4500"/>
    <cellStyle name="Normal 22 18 2" xfId="9106"/>
    <cellStyle name="Normal 22 18 2 2" xfId="24380"/>
    <cellStyle name="Normal 22 18 2 3" xfId="36722"/>
    <cellStyle name="Normal 22 18 3" xfId="12232"/>
    <cellStyle name="Normal 22 18 3 2" xfId="27457"/>
    <cellStyle name="Normal 22 18 3 3" xfId="39741"/>
    <cellStyle name="Normal 22 18 4" xfId="14897"/>
    <cellStyle name="Normal 22 18 4 2" xfId="30084"/>
    <cellStyle name="Normal 22 18 4 3" xfId="42314"/>
    <cellStyle name="Normal 22 18 5" xfId="19894"/>
    <cellStyle name="Normal 22 18 6" xfId="32418"/>
    <cellStyle name="Normal 22 19" xfId="4586"/>
    <cellStyle name="Normal 22 19 2" xfId="9190"/>
    <cellStyle name="Normal 22 19 2 2" xfId="24464"/>
    <cellStyle name="Normal 22 19 2 3" xfId="36806"/>
    <cellStyle name="Normal 22 19 3" xfId="12312"/>
    <cellStyle name="Normal 22 19 3 2" xfId="27537"/>
    <cellStyle name="Normal 22 19 3 3" xfId="39821"/>
    <cellStyle name="Normal 22 19 4" xfId="14970"/>
    <cellStyle name="Normal 22 19 4 2" xfId="30157"/>
    <cellStyle name="Normal 22 19 4 3" xfId="42387"/>
    <cellStyle name="Normal 22 19 5" xfId="19977"/>
    <cellStyle name="Normal 22 19 6" xfId="32491"/>
    <cellStyle name="Normal 22 2" xfId="221"/>
    <cellStyle name="Normal 22 2 10" xfId="1211"/>
    <cellStyle name="Normal 22 2 10 2" xfId="6218"/>
    <cellStyle name="Normal 22 2 10 2 2" xfId="21496"/>
    <cellStyle name="Normal 22 2 10 2 3" xfId="33842"/>
    <cellStyle name="Normal 22 2 10 3" xfId="9305"/>
    <cellStyle name="Normal 22 2 10 3 2" xfId="24576"/>
    <cellStyle name="Normal 22 2 10 3 3" xfId="36916"/>
    <cellStyle name="Normal 22 2 10 4" xfId="6362"/>
    <cellStyle name="Normal 22 2 10 4 2" xfId="21639"/>
    <cellStyle name="Normal 22 2 10 4 3" xfId="33984"/>
    <cellStyle name="Normal 22 2 10 5" xfId="16860"/>
    <cellStyle name="Normal 22 2 10 6" xfId="18889"/>
    <cellStyle name="Normal 22 2 11" xfId="1553"/>
    <cellStyle name="Normal 22 2 11 10" xfId="16437"/>
    <cellStyle name="Normal 22 2 11 2" xfId="2362"/>
    <cellStyle name="Normal 22 2 11 2 2" xfId="6450"/>
    <cellStyle name="Normal 22 2 11 2 2 2" xfId="7021"/>
    <cellStyle name="Normal 22 2 11 2 2 2 2" xfId="21727"/>
    <cellStyle name="Normal 22 2 11 2 2 2 2 2" xfId="22298"/>
    <cellStyle name="Normal 22 2 11 2 2 2 3" xfId="34642"/>
    <cellStyle name="Normal 22 2 11 2 2 3" xfId="34072"/>
    <cellStyle name="Normal 22 2 11 2 3" xfId="10182"/>
    <cellStyle name="Normal 22 2 11 2 4" xfId="12994"/>
    <cellStyle name="Normal 22 2 11 2 5" xfId="17852"/>
    <cellStyle name="Normal 22 2 11 2 5 2" xfId="42850"/>
    <cellStyle name="Normal 22 2 11 2 6" xfId="30365"/>
    <cellStyle name="Normal 22 2 11 3" xfId="4679"/>
    <cellStyle name="Normal 22 2 11 4" xfId="4826"/>
    <cellStyle name="Normal 22 2 11 5" xfId="4665"/>
    <cellStyle name="Normal 22 2 11 6" xfId="4983"/>
    <cellStyle name="Normal 22 2 11 7" xfId="5151"/>
    <cellStyle name="Normal 22 2 11 7 2" xfId="9492"/>
    <cellStyle name="Normal 22 2 11 7 2 2" xfId="20432"/>
    <cellStyle name="Normal 22 2 11 7 2 2 2" xfId="24759"/>
    <cellStyle name="Normal 22 2 11 7 2 3" xfId="37086"/>
    <cellStyle name="Normal 22 2 11 7 3" xfId="32787"/>
    <cellStyle name="Normal 22 2 11 8" xfId="9273"/>
    <cellStyle name="Normal 22 2 11 8 2" xfId="24545"/>
    <cellStyle name="Normal 22 2 11 8 3" xfId="36885"/>
    <cellStyle name="Normal 22 2 11 9" xfId="17110"/>
    <cellStyle name="Normal 22 2 12" xfId="3389"/>
    <cellStyle name="Normal 22 2 13" xfId="2480"/>
    <cellStyle name="Normal 22 2 14" xfId="3895"/>
    <cellStyle name="Normal 22 2 15" xfId="4115"/>
    <cellStyle name="Normal 22 2 16" xfId="4314"/>
    <cellStyle name="Normal 22 2 17" xfId="4471"/>
    <cellStyle name="Normal 22 2 18" xfId="4564"/>
    <cellStyle name="Normal 22 2 19" xfId="1573"/>
    <cellStyle name="Normal 22 2 19 2" xfId="5332"/>
    <cellStyle name="Normal 22 2 19 2 2" xfId="6459"/>
    <cellStyle name="Normal 22 2 19 2 2 2" xfId="20612"/>
    <cellStyle name="Normal 22 2 19 2 2 2 2" xfId="21736"/>
    <cellStyle name="Normal 22 2 19 2 2 3" xfId="34081"/>
    <cellStyle name="Normal 22 2 19 2 3" xfId="32962"/>
    <cellStyle name="Normal 22 2 19 3" xfId="9509"/>
    <cellStyle name="Normal 22 2 19 3 2" xfId="24776"/>
    <cellStyle name="Normal 22 2 19 3 3" xfId="37102"/>
    <cellStyle name="Normal 22 2 19 4" xfId="6112"/>
    <cellStyle name="Normal 22 2 19 4 2" xfId="21391"/>
    <cellStyle name="Normal 22 2 19 4 3" xfId="33739"/>
    <cellStyle name="Normal 22 2 19 5" xfId="17127"/>
    <cellStyle name="Normal 22 2 19 6" xfId="30281"/>
    <cellStyle name="Normal 22 2 2" xfId="642"/>
    <cellStyle name="Normal 22 2 2 10" xfId="4395"/>
    <cellStyle name="Normal 22 2 2 10 2" xfId="9002"/>
    <cellStyle name="Normal 22 2 2 10 2 2" xfId="24276"/>
    <cellStyle name="Normal 22 2 2 10 2 3" xfId="36618"/>
    <cellStyle name="Normal 22 2 2 10 3" xfId="12134"/>
    <cellStyle name="Normal 22 2 2 10 3 2" xfId="27359"/>
    <cellStyle name="Normal 22 2 2 10 3 3" xfId="39643"/>
    <cellStyle name="Normal 22 2 2 10 4" xfId="14803"/>
    <cellStyle name="Normal 22 2 2 10 4 2" xfId="29990"/>
    <cellStyle name="Normal 22 2 2 10 4 3" xfId="42220"/>
    <cellStyle name="Normal 22 2 2 10 5" xfId="19792"/>
    <cellStyle name="Normal 22 2 2 10 6" xfId="32324"/>
    <cellStyle name="Normal 22 2 2 11" xfId="1850"/>
    <cellStyle name="Normal 22 2 2 11 2" xfId="5718"/>
    <cellStyle name="Normal 22 2 2 11 2 2" xfId="6684"/>
    <cellStyle name="Normal 22 2 2 11 2 2 2" xfId="20998"/>
    <cellStyle name="Normal 22 2 2 11 2 2 2 2" xfId="21961"/>
    <cellStyle name="Normal 22 2 2 11 2 2 3" xfId="34306"/>
    <cellStyle name="Normal 22 2 2 11 2 3" xfId="33346"/>
    <cellStyle name="Normal 22 2 2 11 3" xfId="9762"/>
    <cellStyle name="Normal 22 2 2 11 4" xfId="12656"/>
    <cellStyle name="Normal 22 2 2 11 5" xfId="17391"/>
    <cellStyle name="Normal 22 2 2 11 5 2" xfId="42851"/>
    <cellStyle name="Normal 22 2 2 11 6" xfId="30569"/>
    <cellStyle name="Normal 22 2 2 12" xfId="4894"/>
    <cellStyle name="Normal 22 2 2 13" xfId="4896"/>
    <cellStyle name="Normal 22 2 2 14" xfId="1510"/>
    <cellStyle name="Normal 22 2 2 15" xfId="5087"/>
    <cellStyle name="Normal 22 2 2 15 2" xfId="6364"/>
    <cellStyle name="Normal 22 2 2 15 2 2" xfId="20368"/>
    <cellStyle name="Normal 22 2 2 15 2 2 2" xfId="21641"/>
    <cellStyle name="Normal 22 2 2 15 2 3" xfId="33986"/>
    <cellStyle name="Normal 22 2 2 15 3" xfId="32723"/>
    <cellStyle name="Normal 22 2 2 16" xfId="12059"/>
    <cellStyle name="Normal 22 2 2 16 2" xfId="27284"/>
    <cellStyle name="Normal 22 2 2 16 3" xfId="39569"/>
    <cellStyle name="Normal 22 2 2 17" xfId="16407"/>
    <cellStyle name="Normal 22 2 2 17 2" xfId="42852"/>
    <cellStyle name="Normal 22 2 2 18" xfId="19785"/>
    <cellStyle name="Normal 22 2 2 2" xfId="1838"/>
    <cellStyle name="Normal 22 2 2 2 10" xfId="16976"/>
    <cellStyle name="Normal 22 2 2 2 2" xfId="1971"/>
    <cellStyle name="Normal 22 2 2 2 2 2" xfId="6679"/>
    <cellStyle name="Normal 22 2 2 2 2 2 2" xfId="6757"/>
    <cellStyle name="Normal 22 2 2 2 2 2 2 2" xfId="21956"/>
    <cellStyle name="Normal 22 2 2 2 2 2 2 2 2" xfId="22034"/>
    <cellStyle name="Normal 22 2 2 2 2 2 2 3" xfId="34379"/>
    <cellStyle name="Normal 22 2 2 2 2 2 3" xfId="34301"/>
    <cellStyle name="Normal 22 2 2 2 2 2 3 2" xfId="42853"/>
    <cellStyle name="Normal 22 2 2 2 2 3" xfId="9855"/>
    <cellStyle name="Normal 22 2 2 2 2 3 2" xfId="25103"/>
    <cellStyle name="Normal 22 2 2 2 2 3 3" xfId="37412"/>
    <cellStyle name="Normal 22 2 2 2 2 4" xfId="12729"/>
    <cellStyle name="Normal 22 2 2 2 2 4 2" xfId="27932"/>
    <cellStyle name="Normal 22 2 2 2 2 4 3" xfId="40186"/>
    <cellStyle name="Normal 22 2 2 2 2 5" xfId="17502"/>
    <cellStyle name="Normal 22 2 2 2 2 5 2" xfId="42854"/>
    <cellStyle name="Normal 22 2 2 2 2 6" xfId="30244"/>
    <cellStyle name="Normal 22 2 2 2 3" xfId="1577"/>
    <cellStyle name="Normal 22 2 2 2 3 2" xfId="17130"/>
    <cellStyle name="Normal 22 2 2 2 3 3" xfId="20018"/>
    <cellStyle name="Normal 22 2 2 2 4" xfId="2252"/>
    <cellStyle name="Normal 22 2 2 2 4 2" xfId="17766"/>
    <cellStyle name="Normal 22 2 2 2 4 3" xfId="30423"/>
    <cellStyle name="Normal 22 2 2 2 5" xfId="4945"/>
    <cellStyle name="Normal 22 2 2 2 5 2" xfId="20256"/>
    <cellStyle name="Normal 22 2 2 2 5 3" xfId="32644"/>
    <cellStyle name="Normal 22 2 2 2 6" xfId="4738"/>
    <cellStyle name="Normal 22 2 2 2 6 2" xfId="20093"/>
    <cellStyle name="Normal 22 2 2 2 6 3" xfId="32556"/>
    <cellStyle name="Normal 22 2 2 2 7" xfId="5125"/>
    <cellStyle name="Normal 22 2 2 2 7 2" xfId="9753"/>
    <cellStyle name="Normal 22 2 2 2 7 2 2" xfId="20406"/>
    <cellStyle name="Normal 22 2 2 2 7 2 2 2" xfId="25015"/>
    <cellStyle name="Normal 22 2 2 2 7 2 3" xfId="37333"/>
    <cellStyle name="Normal 22 2 2 2 7 3" xfId="32761"/>
    <cellStyle name="Normal 22 2 2 2 8" xfId="12651"/>
    <cellStyle name="Normal 22 2 2 2 9" xfId="17380"/>
    <cellStyle name="Normal 22 2 2 2 9 2" xfId="42855"/>
    <cellStyle name="Normal 22 2 2 3" xfId="2737"/>
    <cellStyle name="Normal 22 2 2 3 2" xfId="7385"/>
    <cellStyle name="Normal 22 2 2 3 2 2" xfId="22662"/>
    <cellStyle name="Normal 22 2 2 3 2 3" xfId="35006"/>
    <cellStyle name="Normal 22 2 2 3 3" xfId="10536"/>
    <cellStyle name="Normal 22 2 2 3 3 2" xfId="25764"/>
    <cellStyle name="Normal 22 2 2 3 3 3" xfId="38055"/>
    <cellStyle name="Normal 22 2 2 3 4" xfId="13306"/>
    <cellStyle name="Normal 22 2 2 3 4 2" xfId="28493"/>
    <cellStyle name="Normal 22 2 2 3 4 3" xfId="40727"/>
    <cellStyle name="Normal 22 2 2 3 5" xfId="18197"/>
    <cellStyle name="Normal 22 2 2 3 6" xfId="30829"/>
    <cellStyle name="Normal 22 2 2 4" xfId="1688"/>
    <cellStyle name="Normal 22 2 2 4 2" xfId="6534"/>
    <cellStyle name="Normal 22 2 2 4 2 2" xfId="21811"/>
    <cellStyle name="Normal 22 2 2 4 2 3" xfId="34156"/>
    <cellStyle name="Normal 22 2 2 4 3" xfId="9607"/>
    <cellStyle name="Normal 22 2 2 4 3 2" xfId="24870"/>
    <cellStyle name="Normal 22 2 2 4 3 3" xfId="37190"/>
    <cellStyle name="Normal 22 2 2 4 4" xfId="6010"/>
    <cellStyle name="Normal 22 2 2 4 4 2" xfId="21290"/>
    <cellStyle name="Normal 22 2 2 4 4 3" xfId="33638"/>
    <cellStyle name="Normal 22 2 2 4 5" xfId="17232"/>
    <cellStyle name="Normal 22 2 2 4 6" xfId="17761"/>
    <cellStyle name="Normal 22 2 2 5" xfId="1733"/>
    <cellStyle name="Normal 22 2 2 5 2" xfId="6578"/>
    <cellStyle name="Normal 22 2 2 5 2 2" xfId="21855"/>
    <cellStyle name="Normal 22 2 2 5 2 3" xfId="34200"/>
    <cellStyle name="Normal 22 2 2 5 3" xfId="9652"/>
    <cellStyle name="Normal 22 2 2 5 3 2" xfId="24915"/>
    <cellStyle name="Normal 22 2 2 5 3 3" xfId="37235"/>
    <cellStyle name="Normal 22 2 2 5 4" xfId="12554"/>
    <cellStyle name="Normal 22 2 2 5 4 2" xfId="27771"/>
    <cellStyle name="Normal 22 2 2 5 4 3" xfId="40050"/>
    <cellStyle name="Normal 22 2 2 5 5" xfId="17277"/>
    <cellStyle name="Normal 22 2 2 5 6" xfId="16829"/>
    <cellStyle name="Normal 22 2 2 6" xfId="2981"/>
    <cellStyle name="Normal 22 2 2 6 2" xfId="7625"/>
    <cellStyle name="Normal 22 2 2 6 2 2" xfId="22902"/>
    <cellStyle name="Normal 22 2 2 6 2 3" xfId="35245"/>
    <cellStyle name="Normal 22 2 2 6 3" xfId="10777"/>
    <cellStyle name="Normal 22 2 2 6 3 2" xfId="26005"/>
    <cellStyle name="Normal 22 2 2 6 3 3" xfId="38296"/>
    <cellStyle name="Normal 22 2 2 6 4" xfId="13535"/>
    <cellStyle name="Normal 22 2 2 6 4 2" xfId="28722"/>
    <cellStyle name="Normal 22 2 2 6 4 3" xfId="40956"/>
    <cellStyle name="Normal 22 2 2 6 5" xfId="18436"/>
    <cellStyle name="Normal 22 2 2 6 6" xfId="31059"/>
    <cellStyle name="Normal 22 2 2 7" xfId="3767"/>
    <cellStyle name="Normal 22 2 2 7 2" xfId="8393"/>
    <cellStyle name="Normal 22 2 2 7 2 2" xfId="23667"/>
    <cellStyle name="Normal 22 2 2 7 2 3" xfId="36010"/>
    <cellStyle name="Normal 22 2 2 7 3" xfId="11535"/>
    <cellStyle name="Normal 22 2 2 7 3 2" xfId="26760"/>
    <cellStyle name="Normal 22 2 2 7 3 3" xfId="39046"/>
    <cellStyle name="Normal 22 2 2 7 4" xfId="14246"/>
    <cellStyle name="Normal 22 2 2 7 4 2" xfId="29433"/>
    <cellStyle name="Normal 22 2 2 7 4 3" xfId="41664"/>
    <cellStyle name="Normal 22 2 2 7 5" xfId="19197"/>
    <cellStyle name="Normal 22 2 2 7 6" xfId="31769"/>
    <cellStyle name="Normal 22 2 2 8" xfId="4001"/>
    <cellStyle name="Normal 22 2 2 8 2" xfId="8618"/>
    <cellStyle name="Normal 22 2 2 8 2 2" xfId="23892"/>
    <cellStyle name="Normal 22 2 2 8 2 3" xfId="36235"/>
    <cellStyle name="Normal 22 2 2 8 3" xfId="11760"/>
    <cellStyle name="Normal 22 2 2 8 3 2" xfId="26985"/>
    <cellStyle name="Normal 22 2 2 8 3 3" xfId="39271"/>
    <cellStyle name="Normal 22 2 2 8 4" xfId="14453"/>
    <cellStyle name="Normal 22 2 2 8 4 2" xfId="29640"/>
    <cellStyle name="Normal 22 2 2 8 4 3" xfId="41871"/>
    <cellStyle name="Normal 22 2 2 8 5" xfId="19419"/>
    <cellStyle name="Normal 22 2 2 8 6" xfId="31976"/>
    <cellStyle name="Normal 22 2 2 9" xfId="4212"/>
    <cellStyle name="Normal 22 2 2 9 2" xfId="8823"/>
    <cellStyle name="Normal 22 2 2 9 2 2" xfId="24097"/>
    <cellStyle name="Normal 22 2 2 9 2 3" xfId="36440"/>
    <cellStyle name="Normal 22 2 2 9 3" xfId="11961"/>
    <cellStyle name="Normal 22 2 2 9 3 2" xfId="27186"/>
    <cellStyle name="Normal 22 2 2 9 3 3" xfId="39471"/>
    <cellStyle name="Normal 22 2 2 9 4" xfId="14641"/>
    <cellStyle name="Normal 22 2 2 9 4 2" xfId="29828"/>
    <cellStyle name="Normal 22 2 2 9 4 3" xfId="42058"/>
    <cellStyle name="Normal 22 2 2 9 5" xfId="19618"/>
    <cellStyle name="Normal 22 2 2 9 6" xfId="32163"/>
    <cellStyle name="Normal 22 2 20" xfId="4879"/>
    <cellStyle name="Normal 22 2 20 2" xfId="20207"/>
    <cellStyle name="Normal 22 2 20 3" xfId="32620"/>
    <cellStyle name="Normal 22 2 21" xfId="4625"/>
    <cellStyle name="Normal 22 2 21 2" xfId="20005"/>
    <cellStyle name="Normal 22 2 21 3" xfId="32512"/>
    <cellStyle name="Normal 22 2 22" xfId="4755"/>
    <cellStyle name="Normal 22 2 22 2" xfId="20107"/>
    <cellStyle name="Normal 22 2 22 3" xfId="32566"/>
    <cellStyle name="Normal 22 2 23" xfId="5054"/>
    <cellStyle name="Normal 22 2 23 2" xfId="5773"/>
    <cellStyle name="Normal 22 2 23 2 2" xfId="20335"/>
    <cellStyle name="Normal 22 2 23 2 2 2" xfId="21053"/>
    <cellStyle name="Normal 22 2 23 2 3" xfId="33401"/>
    <cellStyle name="Normal 22 2 23 3" xfId="32690"/>
    <cellStyle name="Normal 22 2 24" xfId="7783"/>
    <cellStyle name="Normal 22 2 25" xfId="16036"/>
    <cellStyle name="Normal 22 2 25 2" xfId="42856"/>
    <cellStyle name="Normal 22 2 26" xfId="15982"/>
    <cellStyle name="Normal 22 2 3" xfId="1001"/>
    <cellStyle name="Normal 22 2 3 2" xfId="6042"/>
    <cellStyle name="Normal 22 2 3 2 2" xfId="21321"/>
    <cellStyle name="Normal 22 2 3 2 3" xfId="33669"/>
    <cellStyle name="Normal 22 2 3 3" xfId="6019"/>
    <cellStyle name="Normal 22 2 3 3 2" xfId="21299"/>
    <cellStyle name="Normal 22 2 3 3 3" xfId="33647"/>
    <cellStyle name="Normal 22 2 3 4" xfId="5674"/>
    <cellStyle name="Normal 22 2 3 4 2" xfId="20954"/>
    <cellStyle name="Normal 22 2 3 4 3" xfId="33302"/>
    <cellStyle name="Normal 22 2 3 5" xfId="16712"/>
    <cellStyle name="Normal 22 2 3 6" xfId="17441"/>
    <cellStyle name="Normal 22 2 4" xfId="932"/>
    <cellStyle name="Normal 22 2 4 2" xfId="5983"/>
    <cellStyle name="Normal 22 2 4 2 2" xfId="21263"/>
    <cellStyle name="Normal 22 2 4 2 3" xfId="33611"/>
    <cellStyle name="Normal 22 2 4 3" xfId="6083"/>
    <cellStyle name="Normal 22 2 4 3 2" xfId="21362"/>
    <cellStyle name="Normal 22 2 4 3 3" xfId="33710"/>
    <cellStyle name="Normal 22 2 4 4" xfId="9264"/>
    <cellStyle name="Normal 22 2 4 4 2" xfId="24536"/>
    <cellStyle name="Normal 22 2 4 4 3" xfId="36876"/>
    <cellStyle name="Normal 22 2 4 5" xfId="16664"/>
    <cellStyle name="Normal 22 2 4 6" xfId="27889"/>
    <cellStyle name="Normal 22 2 5" xfId="992"/>
    <cellStyle name="Normal 22 2 5 2" xfId="6033"/>
    <cellStyle name="Normal 22 2 5 2 2" xfId="21312"/>
    <cellStyle name="Normal 22 2 5 2 3" xfId="33660"/>
    <cellStyle name="Normal 22 2 5 3" xfId="6285"/>
    <cellStyle name="Normal 22 2 5 3 2" xfId="21563"/>
    <cellStyle name="Normal 22 2 5 3 3" xfId="33909"/>
    <cellStyle name="Normal 22 2 5 4" xfId="8191"/>
    <cellStyle name="Normal 22 2 5 4 2" xfId="23467"/>
    <cellStyle name="Normal 22 2 5 4 3" xfId="35810"/>
    <cellStyle name="Normal 22 2 5 5" xfId="16708"/>
    <cellStyle name="Normal 22 2 5 6" xfId="25332"/>
    <cellStyle name="Normal 22 2 6" xfId="936"/>
    <cellStyle name="Normal 22 2 6 2" xfId="5986"/>
    <cellStyle name="Normal 22 2 6 2 2" xfId="21266"/>
    <cellStyle name="Normal 22 2 6 2 3" xfId="33614"/>
    <cellStyle name="Normal 22 2 6 3" xfId="5756"/>
    <cellStyle name="Normal 22 2 6 3 2" xfId="21036"/>
    <cellStyle name="Normal 22 2 6 3 3" xfId="33384"/>
    <cellStyle name="Normal 22 2 6 4" xfId="7136"/>
    <cellStyle name="Normal 22 2 6 4 2" xfId="22413"/>
    <cellStyle name="Normal 22 2 6 4 3" xfId="34757"/>
    <cellStyle name="Normal 22 2 6 5" xfId="16667"/>
    <cellStyle name="Normal 22 2 6 6" xfId="17017"/>
    <cellStyle name="Normal 22 2 7" xfId="922"/>
    <cellStyle name="Normal 22 2 7 2" xfId="5976"/>
    <cellStyle name="Normal 22 2 7 2 2" xfId="21256"/>
    <cellStyle name="Normal 22 2 7 2 3" xfId="33604"/>
    <cellStyle name="Normal 22 2 7 3" xfId="6035"/>
    <cellStyle name="Normal 22 2 7 3 2" xfId="21314"/>
    <cellStyle name="Normal 22 2 7 3 3" xfId="33662"/>
    <cellStyle name="Normal 22 2 7 4" xfId="12368"/>
    <cellStyle name="Normal 22 2 7 4 2" xfId="27593"/>
    <cellStyle name="Normal 22 2 7 4 3" xfId="39874"/>
    <cellStyle name="Normal 22 2 7 5" xfId="16658"/>
    <cellStyle name="Normal 22 2 7 6" xfId="17894"/>
    <cellStyle name="Normal 22 2 8" xfId="1125"/>
    <cellStyle name="Normal 22 2 8 2" xfId="6151"/>
    <cellStyle name="Normal 22 2 8 2 2" xfId="21429"/>
    <cellStyle name="Normal 22 2 8 2 3" xfId="33776"/>
    <cellStyle name="Normal 22 2 8 3" xfId="9255"/>
    <cellStyle name="Normal 22 2 8 3 2" xfId="24527"/>
    <cellStyle name="Normal 22 2 8 3 3" xfId="36868"/>
    <cellStyle name="Normal 22 2 8 4" xfId="9415"/>
    <cellStyle name="Normal 22 2 8 4 2" xfId="24684"/>
    <cellStyle name="Normal 22 2 8 4 3" xfId="37016"/>
    <cellStyle name="Normal 22 2 8 5" xfId="16805"/>
    <cellStyle name="Normal 22 2 8 6" xfId="24471"/>
    <cellStyle name="Normal 22 2 9" xfId="1133"/>
    <cellStyle name="Normal 22 2 9 2" xfId="6157"/>
    <cellStyle name="Normal 22 2 9 2 2" xfId="21435"/>
    <cellStyle name="Normal 22 2 9 2 3" xfId="33782"/>
    <cellStyle name="Normal 22 2 9 3" xfId="9259"/>
    <cellStyle name="Normal 22 2 9 3 2" xfId="24531"/>
    <cellStyle name="Normal 22 2 9 3 3" xfId="36871"/>
    <cellStyle name="Normal 22 2 9 4" xfId="9098"/>
    <cellStyle name="Normal 22 2 9 4 2" xfId="24372"/>
    <cellStyle name="Normal 22 2 9 4 3" xfId="36714"/>
    <cellStyle name="Normal 22 2 9 5" xfId="16810"/>
    <cellStyle name="Normal 22 2 9 6" xfId="15970"/>
    <cellStyle name="Normal 22 20" xfId="5241"/>
    <cellStyle name="Normal 22 20 2" xfId="20522"/>
    <cellStyle name="Normal 22 20 3" xfId="32874"/>
    <cellStyle name="Normal 22 21" xfId="8720"/>
    <cellStyle name="Normal 22 21 2" xfId="23994"/>
    <cellStyle name="Normal 22 21 3" xfId="36337"/>
    <cellStyle name="Normal 22 22" xfId="10738"/>
    <cellStyle name="Normal 22 22 2" xfId="25966"/>
    <cellStyle name="Normal 22 22 3" xfId="38257"/>
    <cellStyle name="Normal 22 23" xfId="15155"/>
    <cellStyle name="Normal 22 23 2" xfId="42857"/>
    <cellStyle name="Normal 22 24" xfId="15959"/>
    <cellStyle name="Normal 22 25" xfId="20311"/>
    <cellStyle name="Normal 22 3" xfId="739"/>
    <cellStyle name="Normal 22 3 10" xfId="4404"/>
    <cellStyle name="Normal 22 3 10 2" xfId="9011"/>
    <cellStyle name="Normal 22 3 10 2 2" xfId="24285"/>
    <cellStyle name="Normal 22 3 10 2 3" xfId="36627"/>
    <cellStyle name="Normal 22 3 10 3" xfId="12143"/>
    <cellStyle name="Normal 22 3 10 3 2" xfId="27368"/>
    <cellStyle name="Normal 22 3 10 3 3" xfId="39652"/>
    <cellStyle name="Normal 22 3 10 4" xfId="14812"/>
    <cellStyle name="Normal 22 3 10 4 2" xfId="29999"/>
    <cellStyle name="Normal 22 3 10 4 3" xfId="42229"/>
    <cellStyle name="Normal 22 3 10 5" xfId="19801"/>
    <cellStyle name="Normal 22 3 10 6" xfId="32333"/>
    <cellStyle name="Normal 22 3 11" xfId="5809"/>
    <cellStyle name="Normal 22 3 11 2" xfId="21089"/>
    <cellStyle name="Normal 22 3 11 3" xfId="33437"/>
    <cellStyle name="Normal 22 3 12" xfId="6267"/>
    <cellStyle name="Normal 22 3 12 2" xfId="21545"/>
    <cellStyle name="Normal 22 3 12 3" xfId="33891"/>
    <cellStyle name="Normal 22 3 13" xfId="10597"/>
    <cellStyle name="Normal 22 3 13 2" xfId="25825"/>
    <cellStyle name="Normal 22 3 13 3" xfId="38116"/>
    <cellStyle name="Normal 22 3 14" xfId="16491"/>
    <cellStyle name="Normal 22 3 15" xfId="17382"/>
    <cellStyle name="Normal 22 3 2" xfId="2045"/>
    <cellStyle name="Normal 22 3 2 2" xfId="6825"/>
    <cellStyle name="Normal 22 3 2 2 2" xfId="22102"/>
    <cellStyle name="Normal 22 3 2 2 3" xfId="34446"/>
    <cellStyle name="Normal 22 3 2 3" xfId="9926"/>
    <cellStyle name="Normal 22 3 2 3 2" xfId="25170"/>
    <cellStyle name="Normal 22 3 2 3 3" xfId="37476"/>
    <cellStyle name="Normal 22 3 2 4" xfId="12796"/>
    <cellStyle name="Normal 22 3 2 4 2" xfId="27995"/>
    <cellStyle name="Normal 22 3 2 4 3" xfId="40247"/>
    <cellStyle name="Normal 22 3 2 5" xfId="17572"/>
    <cellStyle name="Normal 22 3 2 6" xfId="20300"/>
    <cellStyle name="Normal 22 3 3" xfId="2831"/>
    <cellStyle name="Normal 22 3 3 2" xfId="7478"/>
    <cellStyle name="Normal 22 3 3 2 2" xfId="22755"/>
    <cellStyle name="Normal 22 3 3 2 3" xfId="35099"/>
    <cellStyle name="Normal 22 3 3 3" xfId="10628"/>
    <cellStyle name="Normal 22 3 3 3 2" xfId="25856"/>
    <cellStyle name="Normal 22 3 3 3 3" xfId="38147"/>
    <cellStyle name="Normal 22 3 3 4" xfId="13391"/>
    <cellStyle name="Normal 22 3 3 4 2" xfId="28578"/>
    <cellStyle name="Normal 22 3 3 4 3" xfId="40812"/>
    <cellStyle name="Normal 22 3 3 5" xfId="18287"/>
    <cellStyle name="Normal 22 3 3 6" xfId="30915"/>
    <cellStyle name="Normal 22 3 4" xfId="3016"/>
    <cellStyle name="Normal 22 3 4 2" xfId="7660"/>
    <cellStyle name="Normal 22 3 4 2 2" xfId="22937"/>
    <cellStyle name="Normal 22 3 4 2 3" xfId="35280"/>
    <cellStyle name="Normal 22 3 4 3" xfId="10811"/>
    <cellStyle name="Normal 22 3 4 3 2" xfId="26039"/>
    <cellStyle name="Normal 22 3 4 3 3" xfId="38330"/>
    <cellStyle name="Normal 22 3 4 4" xfId="13569"/>
    <cellStyle name="Normal 22 3 4 4 2" xfId="28756"/>
    <cellStyle name="Normal 22 3 4 4 3" xfId="40989"/>
    <cellStyle name="Normal 22 3 4 5" xfId="18470"/>
    <cellStyle name="Normal 22 3 4 6" xfId="31092"/>
    <cellStyle name="Normal 22 3 5" xfId="3232"/>
    <cellStyle name="Normal 22 3 5 2" xfId="7872"/>
    <cellStyle name="Normal 22 3 5 2 2" xfId="23148"/>
    <cellStyle name="Normal 22 3 5 2 3" xfId="35491"/>
    <cellStyle name="Normal 22 3 5 3" xfId="11021"/>
    <cellStyle name="Normal 22 3 5 3 2" xfId="26247"/>
    <cellStyle name="Normal 22 3 5 3 3" xfId="38535"/>
    <cellStyle name="Normal 22 3 5 4" xfId="13762"/>
    <cellStyle name="Normal 22 3 5 4 2" xfId="28949"/>
    <cellStyle name="Normal 22 3 5 4 3" xfId="41182"/>
    <cellStyle name="Normal 22 3 5 5" xfId="18675"/>
    <cellStyle name="Normal 22 3 5 6" xfId="31286"/>
    <cellStyle name="Normal 22 3 6" xfId="2460"/>
    <cellStyle name="Normal 22 3 6 2" xfId="7116"/>
    <cellStyle name="Normal 22 3 6 2 2" xfId="22393"/>
    <cellStyle name="Normal 22 3 6 2 3" xfId="34737"/>
    <cellStyle name="Normal 22 3 6 3" xfId="10277"/>
    <cellStyle name="Normal 22 3 6 3 2" xfId="25508"/>
    <cellStyle name="Normal 22 3 6 3 3" xfId="37801"/>
    <cellStyle name="Normal 22 3 6 4" xfId="13080"/>
    <cellStyle name="Normal 22 3 6 4 2" xfId="28269"/>
    <cellStyle name="Normal 22 3 6 4 3" xfId="40507"/>
    <cellStyle name="Normal 22 3 6 5" xfId="17944"/>
    <cellStyle name="Normal 22 3 6 6" xfId="30606"/>
    <cellStyle name="Normal 22 3 7" xfId="3782"/>
    <cellStyle name="Normal 22 3 7 2" xfId="8408"/>
    <cellStyle name="Normal 22 3 7 2 2" xfId="23682"/>
    <cellStyle name="Normal 22 3 7 2 3" xfId="36025"/>
    <cellStyle name="Normal 22 3 7 3" xfId="11550"/>
    <cellStyle name="Normal 22 3 7 3 2" xfId="26775"/>
    <cellStyle name="Normal 22 3 7 3 3" xfId="39061"/>
    <cellStyle name="Normal 22 3 7 4" xfId="14260"/>
    <cellStyle name="Normal 22 3 7 4 2" xfId="29447"/>
    <cellStyle name="Normal 22 3 7 4 3" xfId="41678"/>
    <cellStyle name="Normal 22 3 7 5" xfId="19211"/>
    <cellStyle name="Normal 22 3 7 6" xfId="31783"/>
    <cellStyle name="Normal 22 3 8" xfId="4016"/>
    <cellStyle name="Normal 22 3 8 2" xfId="8633"/>
    <cellStyle name="Normal 22 3 8 2 2" xfId="23907"/>
    <cellStyle name="Normal 22 3 8 2 3" xfId="36250"/>
    <cellStyle name="Normal 22 3 8 3" xfId="11774"/>
    <cellStyle name="Normal 22 3 8 3 2" xfId="26999"/>
    <cellStyle name="Normal 22 3 8 3 3" xfId="39285"/>
    <cellStyle name="Normal 22 3 8 4" xfId="14467"/>
    <cellStyle name="Normal 22 3 8 4 2" xfId="29654"/>
    <cellStyle name="Normal 22 3 8 4 3" xfId="41885"/>
    <cellStyle name="Normal 22 3 8 5" xfId="19433"/>
    <cellStyle name="Normal 22 3 8 6" xfId="31990"/>
    <cellStyle name="Normal 22 3 9" xfId="4225"/>
    <cellStyle name="Normal 22 3 9 2" xfId="8836"/>
    <cellStyle name="Normal 22 3 9 2 2" xfId="24110"/>
    <cellStyle name="Normal 22 3 9 2 3" xfId="36453"/>
    <cellStyle name="Normal 22 3 9 3" xfId="11974"/>
    <cellStyle name="Normal 22 3 9 3 2" xfId="27199"/>
    <cellStyle name="Normal 22 3 9 3 3" xfId="39484"/>
    <cellStyle name="Normal 22 3 9 4" xfId="14653"/>
    <cellStyle name="Normal 22 3 9 4 2" xfId="29840"/>
    <cellStyle name="Normal 22 3 9 4 3" xfId="42070"/>
    <cellStyle name="Normal 22 3 9 5" xfId="19631"/>
    <cellStyle name="Normal 22 3 9 6" xfId="32175"/>
    <cellStyle name="Normal 22 4" xfId="775"/>
    <cellStyle name="Normal 22 4 10" xfId="4435"/>
    <cellStyle name="Normal 22 4 10 2" xfId="9042"/>
    <cellStyle name="Normal 22 4 10 2 2" xfId="24316"/>
    <cellStyle name="Normal 22 4 10 2 3" xfId="36658"/>
    <cellStyle name="Normal 22 4 10 3" xfId="12173"/>
    <cellStyle name="Normal 22 4 10 3 2" xfId="27398"/>
    <cellStyle name="Normal 22 4 10 3 3" xfId="39682"/>
    <cellStyle name="Normal 22 4 10 4" xfId="14842"/>
    <cellStyle name="Normal 22 4 10 4 2" xfId="30029"/>
    <cellStyle name="Normal 22 4 10 4 3" xfId="42259"/>
    <cellStyle name="Normal 22 4 10 5" xfId="19831"/>
    <cellStyle name="Normal 22 4 10 6" xfId="32363"/>
    <cellStyle name="Normal 22 4 11" xfId="5844"/>
    <cellStyle name="Normal 22 4 11 2" xfId="21124"/>
    <cellStyle name="Normal 22 4 11 3" xfId="33472"/>
    <cellStyle name="Normal 22 4 12" xfId="5698"/>
    <cellStyle name="Normal 22 4 12 2" xfId="20978"/>
    <cellStyle name="Normal 22 4 12 3" xfId="33326"/>
    <cellStyle name="Normal 22 4 13" xfId="9547"/>
    <cellStyle name="Normal 22 4 13 2" xfId="24812"/>
    <cellStyle name="Normal 22 4 13 3" xfId="37135"/>
    <cellStyle name="Normal 22 4 14" xfId="16526"/>
    <cellStyle name="Normal 22 4 15" xfId="28183"/>
    <cellStyle name="Normal 22 4 2" xfId="2081"/>
    <cellStyle name="Normal 22 4 2 2" xfId="6861"/>
    <cellStyle name="Normal 22 4 2 2 2" xfId="22138"/>
    <cellStyle name="Normal 22 4 2 2 3" xfId="34482"/>
    <cellStyle name="Normal 22 4 2 3" xfId="9962"/>
    <cellStyle name="Normal 22 4 2 3 2" xfId="25206"/>
    <cellStyle name="Normal 22 4 2 3 3" xfId="37511"/>
    <cellStyle name="Normal 22 4 2 4" xfId="12832"/>
    <cellStyle name="Normal 22 4 2 4 2" xfId="28031"/>
    <cellStyle name="Normal 22 4 2 4 3" xfId="40282"/>
    <cellStyle name="Normal 22 4 2 5" xfId="17608"/>
    <cellStyle name="Normal 22 4 2 6" xfId="20299"/>
    <cellStyle name="Normal 22 4 3" xfId="2867"/>
    <cellStyle name="Normal 22 4 3 2" xfId="7512"/>
    <cellStyle name="Normal 22 4 3 2 2" xfId="22789"/>
    <cellStyle name="Normal 22 4 3 2 3" xfId="35133"/>
    <cellStyle name="Normal 22 4 3 3" xfId="10663"/>
    <cellStyle name="Normal 22 4 3 3 2" xfId="25891"/>
    <cellStyle name="Normal 22 4 3 3 3" xfId="38182"/>
    <cellStyle name="Normal 22 4 3 4" xfId="13424"/>
    <cellStyle name="Normal 22 4 3 4 2" xfId="28611"/>
    <cellStyle name="Normal 22 4 3 4 3" xfId="40845"/>
    <cellStyle name="Normal 22 4 3 5" xfId="18323"/>
    <cellStyle name="Normal 22 4 3 6" xfId="30948"/>
    <cellStyle name="Normal 22 4 4" xfId="3175"/>
    <cellStyle name="Normal 22 4 4 2" xfId="7815"/>
    <cellStyle name="Normal 22 4 4 2 2" xfId="23091"/>
    <cellStyle name="Normal 22 4 4 2 3" xfId="35434"/>
    <cellStyle name="Normal 22 4 4 3" xfId="10966"/>
    <cellStyle name="Normal 22 4 4 3 2" xfId="26193"/>
    <cellStyle name="Normal 22 4 4 3 3" xfId="38481"/>
    <cellStyle name="Normal 22 4 4 4" xfId="13708"/>
    <cellStyle name="Normal 22 4 4 4 2" xfId="28895"/>
    <cellStyle name="Normal 22 4 4 4 3" xfId="41128"/>
    <cellStyle name="Normal 22 4 4 5" xfId="18619"/>
    <cellStyle name="Normal 22 4 4 6" xfId="31232"/>
    <cellStyle name="Normal 22 4 5" xfId="3245"/>
    <cellStyle name="Normal 22 4 5 2" xfId="7885"/>
    <cellStyle name="Normal 22 4 5 2 2" xfId="23161"/>
    <cellStyle name="Normal 22 4 5 2 3" xfId="35504"/>
    <cellStyle name="Normal 22 4 5 3" xfId="11034"/>
    <cellStyle name="Normal 22 4 5 3 2" xfId="26260"/>
    <cellStyle name="Normal 22 4 5 3 3" xfId="38548"/>
    <cellStyle name="Normal 22 4 5 4" xfId="13775"/>
    <cellStyle name="Normal 22 4 5 4 2" xfId="28962"/>
    <cellStyle name="Normal 22 4 5 4 3" xfId="41195"/>
    <cellStyle name="Normal 22 4 5 5" xfId="18688"/>
    <cellStyle name="Normal 22 4 5 6" xfId="31299"/>
    <cellStyle name="Normal 22 4 6" xfId="2634"/>
    <cellStyle name="Normal 22 4 6 2" xfId="7285"/>
    <cellStyle name="Normal 22 4 6 2 2" xfId="22562"/>
    <cellStyle name="Normal 22 4 6 2 3" xfId="34906"/>
    <cellStyle name="Normal 22 4 6 3" xfId="10439"/>
    <cellStyle name="Normal 22 4 6 3 2" xfId="25667"/>
    <cellStyle name="Normal 22 4 6 3 3" xfId="37961"/>
    <cellStyle name="Normal 22 4 6 4" xfId="13217"/>
    <cellStyle name="Normal 22 4 6 4 2" xfId="28404"/>
    <cellStyle name="Normal 22 4 6 4 3" xfId="40642"/>
    <cellStyle name="Normal 22 4 6 5" xfId="18100"/>
    <cellStyle name="Normal 22 4 6 6" xfId="30741"/>
    <cellStyle name="Normal 22 4 7" xfId="3832"/>
    <cellStyle name="Normal 22 4 7 2" xfId="8458"/>
    <cellStyle name="Normal 22 4 7 2 2" xfId="23732"/>
    <cellStyle name="Normal 22 4 7 2 3" xfId="36075"/>
    <cellStyle name="Normal 22 4 7 3" xfId="11599"/>
    <cellStyle name="Normal 22 4 7 3 2" xfId="26824"/>
    <cellStyle name="Normal 22 4 7 3 3" xfId="39110"/>
    <cellStyle name="Normal 22 4 7 4" xfId="14307"/>
    <cellStyle name="Normal 22 4 7 4 2" xfId="29494"/>
    <cellStyle name="Normal 22 4 7 4 3" xfId="41725"/>
    <cellStyle name="Normal 22 4 7 5" xfId="19258"/>
    <cellStyle name="Normal 22 4 7 6" xfId="31830"/>
    <cellStyle name="Normal 22 4 8" xfId="4060"/>
    <cellStyle name="Normal 22 4 8 2" xfId="8676"/>
    <cellStyle name="Normal 22 4 8 2 2" xfId="23950"/>
    <cellStyle name="Normal 22 4 8 2 3" xfId="36293"/>
    <cellStyle name="Normal 22 4 8 3" xfId="11817"/>
    <cellStyle name="Normal 22 4 8 3 2" xfId="27042"/>
    <cellStyle name="Normal 22 4 8 3 3" xfId="39328"/>
    <cellStyle name="Normal 22 4 8 4" xfId="14508"/>
    <cellStyle name="Normal 22 4 8 4 2" xfId="29695"/>
    <cellStyle name="Normal 22 4 8 4 3" xfId="41926"/>
    <cellStyle name="Normal 22 4 8 5" xfId="19475"/>
    <cellStyle name="Normal 22 4 8 6" xfId="32031"/>
    <cellStyle name="Normal 22 4 9" xfId="4261"/>
    <cellStyle name="Normal 22 4 9 2" xfId="8872"/>
    <cellStyle name="Normal 22 4 9 2 2" xfId="24146"/>
    <cellStyle name="Normal 22 4 9 2 3" xfId="36489"/>
    <cellStyle name="Normal 22 4 9 3" xfId="12009"/>
    <cellStyle name="Normal 22 4 9 3 2" xfId="27234"/>
    <cellStyle name="Normal 22 4 9 3 3" xfId="39519"/>
    <cellStyle name="Normal 22 4 9 4" xfId="14687"/>
    <cellStyle name="Normal 22 4 9 4 2" xfId="29874"/>
    <cellStyle name="Normal 22 4 9 4 3" xfId="42104"/>
    <cellStyle name="Normal 22 4 9 5" xfId="19666"/>
    <cellStyle name="Normal 22 4 9 6" xfId="32209"/>
    <cellStyle name="Normal 22 5" xfId="787"/>
    <cellStyle name="Normal 22 5 10" xfId="4216"/>
    <cellStyle name="Normal 22 5 10 2" xfId="8827"/>
    <cellStyle name="Normal 22 5 10 2 2" xfId="24101"/>
    <cellStyle name="Normal 22 5 10 2 3" xfId="36444"/>
    <cellStyle name="Normal 22 5 10 3" xfId="11965"/>
    <cellStyle name="Normal 22 5 10 3 2" xfId="27190"/>
    <cellStyle name="Normal 22 5 10 3 3" xfId="39475"/>
    <cellStyle name="Normal 22 5 10 4" xfId="14644"/>
    <cellStyle name="Normal 22 5 10 4 2" xfId="29831"/>
    <cellStyle name="Normal 22 5 10 4 3" xfId="42061"/>
    <cellStyle name="Normal 22 5 10 5" xfId="19622"/>
    <cellStyle name="Normal 22 5 10 6" xfId="32166"/>
    <cellStyle name="Normal 22 5 11" xfId="5856"/>
    <cellStyle name="Normal 22 5 11 2" xfId="21136"/>
    <cellStyle name="Normal 22 5 11 3" xfId="33484"/>
    <cellStyle name="Normal 22 5 12" xfId="6361"/>
    <cellStyle name="Normal 22 5 12 2" xfId="21638"/>
    <cellStyle name="Normal 22 5 12 3" xfId="33983"/>
    <cellStyle name="Normal 22 5 13" xfId="9325"/>
    <cellStyle name="Normal 22 5 13 2" xfId="24596"/>
    <cellStyle name="Normal 22 5 13 3" xfId="36935"/>
    <cellStyle name="Normal 22 5 14" xfId="16537"/>
    <cellStyle name="Normal 22 5 15" xfId="19835"/>
    <cellStyle name="Normal 22 5 2" xfId="2093"/>
    <cellStyle name="Normal 22 5 2 2" xfId="6873"/>
    <cellStyle name="Normal 22 5 2 2 2" xfId="22150"/>
    <cellStyle name="Normal 22 5 2 2 3" xfId="34494"/>
    <cellStyle name="Normal 22 5 2 3" xfId="9974"/>
    <cellStyle name="Normal 22 5 2 3 2" xfId="25217"/>
    <cellStyle name="Normal 22 5 2 3 3" xfId="37522"/>
    <cellStyle name="Normal 22 5 2 4" xfId="12844"/>
    <cellStyle name="Normal 22 5 2 4 2" xfId="28042"/>
    <cellStyle name="Normal 22 5 2 4 3" xfId="40293"/>
    <cellStyle name="Normal 22 5 2 5" xfId="17620"/>
    <cellStyle name="Normal 22 5 2 6" xfId="16686"/>
    <cellStyle name="Normal 22 5 3" xfId="2879"/>
    <cellStyle name="Normal 22 5 3 2" xfId="7524"/>
    <cellStyle name="Normal 22 5 3 2 2" xfId="22801"/>
    <cellStyle name="Normal 22 5 3 2 3" xfId="35144"/>
    <cellStyle name="Normal 22 5 3 3" xfId="10675"/>
    <cellStyle name="Normal 22 5 3 3 2" xfId="25903"/>
    <cellStyle name="Normal 22 5 3 3 3" xfId="38194"/>
    <cellStyle name="Normal 22 5 3 4" xfId="13434"/>
    <cellStyle name="Normal 22 5 3 4 2" xfId="28621"/>
    <cellStyle name="Normal 22 5 3 4 3" xfId="40855"/>
    <cellStyle name="Normal 22 5 3 5" xfId="18334"/>
    <cellStyle name="Normal 22 5 3 6" xfId="30958"/>
    <cellStyle name="Normal 22 5 4" xfId="2686"/>
    <cellStyle name="Normal 22 5 4 2" xfId="7334"/>
    <cellStyle name="Normal 22 5 4 2 2" xfId="22611"/>
    <cellStyle name="Normal 22 5 4 2 3" xfId="34955"/>
    <cellStyle name="Normal 22 5 4 3" xfId="10488"/>
    <cellStyle name="Normal 22 5 4 3 2" xfId="25716"/>
    <cellStyle name="Normal 22 5 4 3 3" xfId="38007"/>
    <cellStyle name="Normal 22 5 4 4" xfId="13263"/>
    <cellStyle name="Normal 22 5 4 4 2" xfId="28450"/>
    <cellStyle name="Normal 22 5 4 4 3" xfId="40685"/>
    <cellStyle name="Normal 22 5 4 5" xfId="18150"/>
    <cellStyle name="Normal 22 5 4 6" xfId="30787"/>
    <cellStyle name="Normal 22 5 5" xfId="2185"/>
    <cellStyle name="Normal 22 5 5 2" xfId="6965"/>
    <cellStyle name="Normal 22 5 5 2 2" xfId="22242"/>
    <cellStyle name="Normal 22 5 5 2 3" xfId="34586"/>
    <cellStyle name="Normal 22 5 5 3" xfId="10066"/>
    <cellStyle name="Normal 22 5 5 3 2" xfId="25309"/>
    <cellStyle name="Normal 22 5 5 3 3" xfId="37614"/>
    <cellStyle name="Normal 22 5 5 4" xfId="12936"/>
    <cellStyle name="Normal 22 5 5 4 2" xfId="28134"/>
    <cellStyle name="Normal 22 5 5 4 3" xfId="40385"/>
    <cellStyle name="Normal 22 5 5 5" xfId="17712"/>
    <cellStyle name="Normal 22 5 5 6" xfId="30292"/>
    <cellStyle name="Normal 22 5 6" xfId="2610"/>
    <cellStyle name="Normal 22 5 6 2" xfId="7261"/>
    <cellStyle name="Normal 22 5 6 2 2" xfId="22538"/>
    <cellStyle name="Normal 22 5 6 2 3" xfId="34882"/>
    <cellStyle name="Normal 22 5 6 3" xfId="10416"/>
    <cellStyle name="Normal 22 5 6 3 2" xfId="25646"/>
    <cellStyle name="Normal 22 5 6 3 3" xfId="37939"/>
    <cellStyle name="Normal 22 5 6 4" xfId="13197"/>
    <cellStyle name="Normal 22 5 6 4 2" xfId="28386"/>
    <cellStyle name="Normal 22 5 6 4 3" xfId="40623"/>
    <cellStyle name="Normal 22 5 6 5" xfId="18078"/>
    <cellStyle name="Normal 22 5 6 6" xfId="30721"/>
    <cellStyle name="Normal 22 5 7" xfId="3169"/>
    <cellStyle name="Normal 22 5 7 2" xfId="7810"/>
    <cellStyle name="Normal 22 5 7 2 2" xfId="23086"/>
    <cellStyle name="Normal 22 5 7 2 3" xfId="35429"/>
    <cellStyle name="Normal 22 5 7 3" xfId="10960"/>
    <cellStyle name="Normal 22 5 7 3 2" xfId="26187"/>
    <cellStyle name="Normal 22 5 7 3 3" xfId="38475"/>
    <cellStyle name="Normal 22 5 7 4" xfId="13703"/>
    <cellStyle name="Normal 22 5 7 4 2" xfId="28890"/>
    <cellStyle name="Normal 22 5 7 4 3" xfId="41123"/>
    <cellStyle name="Normal 22 5 7 5" xfId="18613"/>
    <cellStyle name="Normal 22 5 7 6" xfId="31227"/>
    <cellStyle name="Normal 22 5 8" xfId="3771"/>
    <cellStyle name="Normal 22 5 8 2" xfId="8397"/>
    <cellStyle name="Normal 22 5 8 2 2" xfId="23671"/>
    <cellStyle name="Normal 22 5 8 2 3" xfId="36014"/>
    <cellStyle name="Normal 22 5 8 3" xfId="11539"/>
    <cellStyle name="Normal 22 5 8 3 2" xfId="26764"/>
    <cellStyle name="Normal 22 5 8 3 3" xfId="39050"/>
    <cellStyle name="Normal 22 5 8 4" xfId="14249"/>
    <cellStyle name="Normal 22 5 8 4 2" xfId="29436"/>
    <cellStyle name="Normal 22 5 8 4 3" xfId="41667"/>
    <cellStyle name="Normal 22 5 8 5" xfId="19200"/>
    <cellStyle name="Normal 22 5 8 6" xfId="31772"/>
    <cellStyle name="Normal 22 5 9" xfId="4005"/>
    <cellStyle name="Normal 22 5 9 2" xfId="8622"/>
    <cellStyle name="Normal 22 5 9 2 2" xfId="23896"/>
    <cellStyle name="Normal 22 5 9 2 3" xfId="36239"/>
    <cellStyle name="Normal 22 5 9 3" xfId="11763"/>
    <cellStyle name="Normal 22 5 9 3 2" xfId="26988"/>
    <cellStyle name="Normal 22 5 9 3 3" xfId="39274"/>
    <cellStyle name="Normal 22 5 9 4" xfId="14456"/>
    <cellStyle name="Normal 22 5 9 4 2" xfId="29643"/>
    <cellStyle name="Normal 22 5 9 4 3" xfId="41874"/>
    <cellStyle name="Normal 22 5 9 5" xfId="19422"/>
    <cellStyle name="Normal 22 5 9 6" xfId="31979"/>
    <cellStyle name="Normal 22 6" xfId="713"/>
    <cellStyle name="Normal 22 6 10" xfId="4505"/>
    <cellStyle name="Normal 22 6 10 2" xfId="9111"/>
    <cellStyle name="Normal 22 6 10 2 2" xfId="24385"/>
    <cellStyle name="Normal 22 6 10 2 3" xfId="36727"/>
    <cellStyle name="Normal 22 6 10 3" xfId="12237"/>
    <cellStyle name="Normal 22 6 10 3 2" xfId="27462"/>
    <cellStyle name="Normal 22 6 10 3 3" xfId="39746"/>
    <cellStyle name="Normal 22 6 10 4" xfId="14900"/>
    <cellStyle name="Normal 22 6 10 4 2" xfId="30087"/>
    <cellStyle name="Normal 22 6 10 4 3" xfId="42317"/>
    <cellStyle name="Normal 22 6 10 5" xfId="19899"/>
    <cellStyle name="Normal 22 6 10 6" xfId="32421"/>
    <cellStyle name="Normal 22 6 11" xfId="5784"/>
    <cellStyle name="Normal 22 6 11 2" xfId="21064"/>
    <cellStyle name="Normal 22 6 11 3" xfId="33412"/>
    <cellStyle name="Normal 22 6 12" xfId="5994"/>
    <cellStyle name="Normal 22 6 12 2" xfId="21274"/>
    <cellStyle name="Normal 22 6 12 3" xfId="33622"/>
    <cellStyle name="Normal 22 6 13" xfId="9508"/>
    <cellStyle name="Normal 22 6 13 2" xfId="24775"/>
    <cellStyle name="Normal 22 6 13 3" xfId="37101"/>
    <cellStyle name="Normal 22 6 14" xfId="16466"/>
    <cellStyle name="Normal 22 6 15" xfId="16305"/>
    <cellStyle name="Normal 22 6 2" xfId="2021"/>
    <cellStyle name="Normal 22 6 2 2" xfId="6801"/>
    <cellStyle name="Normal 22 6 2 2 2" xfId="22078"/>
    <cellStyle name="Normal 22 6 2 2 3" xfId="34422"/>
    <cellStyle name="Normal 22 6 2 3" xfId="9902"/>
    <cellStyle name="Normal 22 6 2 3 2" xfId="25147"/>
    <cellStyle name="Normal 22 6 2 3 3" xfId="37453"/>
    <cellStyle name="Normal 22 6 2 4" xfId="12772"/>
    <cellStyle name="Normal 22 6 2 4 2" xfId="27972"/>
    <cellStyle name="Normal 22 6 2 4 3" xfId="40224"/>
    <cellStyle name="Normal 22 6 2 5" xfId="17548"/>
    <cellStyle name="Normal 22 6 2 6" xfId="16857"/>
    <cellStyle name="Normal 22 6 3" xfId="2805"/>
    <cellStyle name="Normal 22 6 3 2" xfId="7452"/>
    <cellStyle name="Normal 22 6 3 2 2" xfId="22729"/>
    <cellStyle name="Normal 22 6 3 2 3" xfId="35073"/>
    <cellStyle name="Normal 22 6 3 3" xfId="10602"/>
    <cellStyle name="Normal 22 6 3 3 2" xfId="25830"/>
    <cellStyle name="Normal 22 6 3 3 3" xfId="38121"/>
    <cellStyle name="Normal 22 6 3 4" xfId="13366"/>
    <cellStyle name="Normal 22 6 3 4 2" xfId="28553"/>
    <cellStyle name="Normal 22 6 3 4 3" xfId="40787"/>
    <cellStyle name="Normal 22 6 3 5" xfId="18261"/>
    <cellStyle name="Normal 22 6 3 6" xfId="30889"/>
    <cellStyle name="Normal 22 6 4" xfId="3174"/>
    <cellStyle name="Normal 22 6 4 2" xfId="7814"/>
    <cellStyle name="Normal 22 6 4 2 2" xfId="23090"/>
    <cellStyle name="Normal 22 6 4 2 3" xfId="35433"/>
    <cellStyle name="Normal 22 6 4 3" xfId="10965"/>
    <cellStyle name="Normal 22 6 4 3 2" xfId="26192"/>
    <cellStyle name="Normal 22 6 4 3 3" xfId="38480"/>
    <cellStyle name="Normal 22 6 4 4" xfId="13707"/>
    <cellStyle name="Normal 22 6 4 4 2" xfId="28894"/>
    <cellStyle name="Normal 22 6 4 4 3" xfId="41127"/>
    <cellStyle name="Normal 22 6 4 5" xfId="18618"/>
    <cellStyle name="Normal 22 6 4 6" xfId="31231"/>
    <cellStyle name="Normal 22 6 5" xfId="1808"/>
    <cellStyle name="Normal 22 6 5 2" xfId="6650"/>
    <cellStyle name="Normal 22 6 5 2 2" xfId="21927"/>
    <cellStyle name="Normal 22 6 5 2 3" xfId="34272"/>
    <cellStyle name="Normal 22 6 5 3" xfId="9723"/>
    <cellStyle name="Normal 22 6 5 3 2" xfId="24985"/>
    <cellStyle name="Normal 22 6 5 3 3" xfId="37303"/>
    <cellStyle name="Normal 22 6 5 4" xfId="12622"/>
    <cellStyle name="Normal 22 6 5 4 2" xfId="27838"/>
    <cellStyle name="Normal 22 6 5 4 3" xfId="40115"/>
    <cellStyle name="Normal 22 6 5 5" xfId="17351"/>
    <cellStyle name="Normal 22 6 5 6" xfId="16019"/>
    <cellStyle name="Normal 22 6 6" xfId="3474"/>
    <cellStyle name="Normal 22 6 6 2" xfId="8106"/>
    <cellStyle name="Normal 22 6 6 2 2" xfId="23382"/>
    <cellStyle name="Normal 22 6 6 2 3" xfId="35725"/>
    <cellStyle name="Normal 22 6 6 3" xfId="11250"/>
    <cellStyle name="Normal 22 6 6 3 2" xfId="26476"/>
    <cellStyle name="Normal 22 6 6 3 3" xfId="38764"/>
    <cellStyle name="Normal 22 6 6 4" xfId="13977"/>
    <cellStyle name="Normal 22 6 6 4 2" xfId="29164"/>
    <cellStyle name="Normal 22 6 6 4 3" xfId="41396"/>
    <cellStyle name="Normal 22 6 6 5" xfId="18911"/>
    <cellStyle name="Normal 22 6 6 6" xfId="31500"/>
    <cellStyle name="Normal 22 6 7" xfId="3953"/>
    <cellStyle name="Normal 22 6 7 2" xfId="8572"/>
    <cellStyle name="Normal 22 6 7 2 2" xfId="23846"/>
    <cellStyle name="Normal 22 6 7 2 3" xfId="36189"/>
    <cellStyle name="Normal 22 6 7 3" xfId="11716"/>
    <cellStyle name="Normal 22 6 7 3 2" xfId="26941"/>
    <cellStyle name="Normal 22 6 7 3 3" xfId="39227"/>
    <cellStyle name="Normal 22 6 7 4" xfId="14410"/>
    <cellStyle name="Normal 22 6 7 4 2" xfId="29597"/>
    <cellStyle name="Normal 22 6 7 4 3" xfId="41828"/>
    <cellStyle name="Normal 22 6 7 5" xfId="19372"/>
    <cellStyle name="Normal 22 6 7 6" xfId="31933"/>
    <cellStyle name="Normal 22 6 8" xfId="4169"/>
    <cellStyle name="Normal 22 6 8 2" xfId="8781"/>
    <cellStyle name="Normal 22 6 8 2 2" xfId="24055"/>
    <cellStyle name="Normal 22 6 8 2 3" xfId="36398"/>
    <cellStyle name="Normal 22 6 8 3" xfId="11920"/>
    <cellStyle name="Normal 22 6 8 3 2" xfId="27145"/>
    <cellStyle name="Normal 22 6 8 3 3" xfId="39430"/>
    <cellStyle name="Normal 22 6 8 4" xfId="14602"/>
    <cellStyle name="Normal 22 6 8 4 2" xfId="29789"/>
    <cellStyle name="Normal 22 6 8 4 3" xfId="42019"/>
    <cellStyle name="Normal 22 6 8 5" xfId="19577"/>
    <cellStyle name="Normal 22 6 8 6" xfId="32124"/>
    <cellStyle name="Normal 22 6 9" xfId="4358"/>
    <cellStyle name="Normal 22 6 9 2" xfId="8965"/>
    <cellStyle name="Normal 22 6 9 2 2" xfId="24239"/>
    <cellStyle name="Normal 22 6 9 2 3" xfId="36581"/>
    <cellStyle name="Normal 22 6 9 3" xfId="12099"/>
    <cellStyle name="Normal 22 6 9 3 2" xfId="27324"/>
    <cellStyle name="Normal 22 6 9 3 3" xfId="39608"/>
    <cellStyle name="Normal 22 6 9 4" xfId="14770"/>
    <cellStyle name="Normal 22 6 9 4 2" xfId="29957"/>
    <cellStyle name="Normal 22 6 9 4 3" xfId="42187"/>
    <cellStyle name="Normal 22 6 9 5" xfId="19755"/>
    <cellStyle name="Normal 22 6 9 6" xfId="32291"/>
    <cellStyle name="Normal 22 7" xfId="740"/>
    <cellStyle name="Normal 22 7 10" xfId="3215"/>
    <cellStyle name="Normal 22 7 10 2" xfId="7855"/>
    <cellStyle name="Normal 22 7 10 2 2" xfId="23131"/>
    <cellStyle name="Normal 22 7 10 2 3" xfId="35474"/>
    <cellStyle name="Normal 22 7 10 3" xfId="11004"/>
    <cellStyle name="Normal 22 7 10 3 2" xfId="26230"/>
    <cellStyle name="Normal 22 7 10 3 3" xfId="38518"/>
    <cellStyle name="Normal 22 7 10 4" xfId="13745"/>
    <cellStyle name="Normal 22 7 10 4 2" xfId="28932"/>
    <cellStyle name="Normal 22 7 10 4 3" xfId="41165"/>
    <cellStyle name="Normal 22 7 10 5" xfId="18658"/>
    <cellStyle name="Normal 22 7 10 6" xfId="31269"/>
    <cellStyle name="Normal 22 7 11" xfId="5810"/>
    <cellStyle name="Normal 22 7 11 2" xfId="21090"/>
    <cellStyle name="Normal 22 7 11 3" xfId="33438"/>
    <cellStyle name="Normal 22 7 12" xfId="6245"/>
    <cellStyle name="Normal 22 7 12 2" xfId="21523"/>
    <cellStyle name="Normal 22 7 12 3" xfId="33869"/>
    <cellStyle name="Normal 22 7 13" xfId="10098"/>
    <cellStyle name="Normal 22 7 13 2" xfId="25338"/>
    <cellStyle name="Normal 22 7 13 3" xfId="37641"/>
    <cellStyle name="Normal 22 7 14" xfId="16492"/>
    <cellStyle name="Normal 22 7 15" xfId="17085"/>
    <cellStyle name="Normal 22 7 2" xfId="2046"/>
    <cellStyle name="Normal 22 7 2 2" xfId="6826"/>
    <cellStyle name="Normal 22 7 2 2 2" xfId="22103"/>
    <cellStyle name="Normal 22 7 2 2 3" xfId="34447"/>
    <cellStyle name="Normal 22 7 2 3" xfId="9927"/>
    <cellStyle name="Normal 22 7 2 3 2" xfId="25171"/>
    <cellStyle name="Normal 22 7 2 3 3" xfId="37477"/>
    <cellStyle name="Normal 22 7 2 4" xfId="12797"/>
    <cellStyle name="Normal 22 7 2 4 2" xfId="27996"/>
    <cellStyle name="Normal 22 7 2 4 3" xfId="40248"/>
    <cellStyle name="Normal 22 7 2 5" xfId="17573"/>
    <cellStyle name="Normal 22 7 2 6" xfId="20242"/>
    <cellStyle name="Normal 22 7 3" xfId="2832"/>
    <cellStyle name="Normal 22 7 3 2" xfId="7479"/>
    <cellStyle name="Normal 22 7 3 2 2" xfId="22756"/>
    <cellStyle name="Normal 22 7 3 2 3" xfId="35100"/>
    <cellStyle name="Normal 22 7 3 3" xfId="10629"/>
    <cellStyle name="Normal 22 7 3 3 2" xfId="25857"/>
    <cellStyle name="Normal 22 7 3 3 3" xfId="38148"/>
    <cellStyle name="Normal 22 7 3 4" xfId="13392"/>
    <cellStyle name="Normal 22 7 3 4 2" xfId="28579"/>
    <cellStyle name="Normal 22 7 3 4 3" xfId="40813"/>
    <cellStyle name="Normal 22 7 3 5" xfId="18288"/>
    <cellStyle name="Normal 22 7 3 6" xfId="30916"/>
    <cellStyle name="Normal 22 7 4" xfId="2691"/>
    <cellStyle name="Normal 22 7 4 2" xfId="7339"/>
    <cellStyle name="Normal 22 7 4 2 2" xfId="22616"/>
    <cellStyle name="Normal 22 7 4 2 3" xfId="34960"/>
    <cellStyle name="Normal 22 7 4 3" xfId="10492"/>
    <cellStyle name="Normal 22 7 4 3 2" xfId="25720"/>
    <cellStyle name="Normal 22 7 4 3 3" xfId="38011"/>
    <cellStyle name="Normal 22 7 4 4" xfId="13268"/>
    <cellStyle name="Normal 22 7 4 4 2" xfId="28455"/>
    <cellStyle name="Normal 22 7 4 4 3" xfId="40689"/>
    <cellStyle name="Normal 22 7 4 5" xfId="18154"/>
    <cellStyle name="Normal 22 7 4 6" xfId="30791"/>
    <cellStyle name="Normal 22 7 5" xfId="3656"/>
    <cellStyle name="Normal 22 7 5 2" xfId="8284"/>
    <cellStyle name="Normal 22 7 5 2 2" xfId="23560"/>
    <cellStyle name="Normal 22 7 5 2 3" xfId="35903"/>
    <cellStyle name="Normal 22 7 5 3" xfId="11430"/>
    <cellStyle name="Normal 22 7 5 3 2" xfId="26656"/>
    <cellStyle name="Normal 22 7 5 3 3" xfId="38942"/>
    <cellStyle name="Normal 22 7 5 4" xfId="14145"/>
    <cellStyle name="Normal 22 7 5 4 2" xfId="29332"/>
    <cellStyle name="Normal 22 7 5 4 3" xfId="41564"/>
    <cellStyle name="Normal 22 7 5 5" xfId="19090"/>
    <cellStyle name="Normal 22 7 5 6" xfId="31669"/>
    <cellStyle name="Normal 22 7 6" xfId="2615"/>
    <cellStyle name="Normal 22 7 6 2" xfId="7266"/>
    <cellStyle name="Normal 22 7 6 2 2" xfId="22543"/>
    <cellStyle name="Normal 22 7 6 2 3" xfId="34887"/>
    <cellStyle name="Normal 22 7 6 3" xfId="10420"/>
    <cellStyle name="Normal 22 7 6 3 2" xfId="25650"/>
    <cellStyle name="Normal 22 7 6 3 3" xfId="37943"/>
    <cellStyle name="Normal 22 7 6 4" xfId="13201"/>
    <cellStyle name="Normal 22 7 6 4 2" xfId="28390"/>
    <cellStyle name="Normal 22 7 6 4 3" xfId="40627"/>
    <cellStyle name="Normal 22 7 6 5" xfId="18082"/>
    <cellStyle name="Normal 22 7 6 6" xfId="30725"/>
    <cellStyle name="Normal 22 7 7" xfId="3127"/>
    <cellStyle name="Normal 22 7 7 2" xfId="7768"/>
    <cellStyle name="Normal 22 7 7 2 2" xfId="23045"/>
    <cellStyle name="Normal 22 7 7 2 3" xfId="35388"/>
    <cellStyle name="Normal 22 7 7 3" xfId="10920"/>
    <cellStyle name="Normal 22 7 7 3 2" xfId="26147"/>
    <cellStyle name="Normal 22 7 7 3 3" xfId="38435"/>
    <cellStyle name="Normal 22 7 7 4" xfId="13667"/>
    <cellStyle name="Normal 22 7 7 4 2" xfId="28854"/>
    <cellStyle name="Normal 22 7 7 4 3" xfId="41087"/>
    <cellStyle name="Normal 22 7 7 5" xfId="18576"/>
    <cellStyle name="Normal 22 7 7 6" xfId="31191"/>
    <cellStyle name="Normal 22 7 8" xfId="3675"/>
    <cellStyle name="Normal 22 7 8 2" xfId="8303"/>
    <cellStyle name="Normal 22 7 8 2 2" xfId="23579"/>
    <cellStyle name="Normal 22 7 8 2 3" xfId="35922"/>
    <cellStyle name="Normal 22 7 8 3" xfId="11448"/>
    <cellStyle name="Normal 22 7 8 3 2" xfId="26674"/>
    <cellStyle name="Normal 22 7 8 3 3" xfId="38960"/>
    <cellStyle name="Normal 22 7 8 4" xfId="14162"/>
    <cellStyle name="Normal 22 7 8 4 2" xfId="29349"/>
    <cellStyle name="Normal 22 7 8 4 3" xfId="41581"/>
    <cellStyle name="Normal 22 7 8 5" xfId="19108"/>
    <cellStyle name="Normal 22 7 8 6" xfId="31686"/>
    <cellStyle name="Normal 22 7 9" xfId="3359"/>
    <cellStyle name="Normal 22 7 9 2" xfId="7994"/>
    <cellStyle name="Normal 22 7 9 2 2" xfId="23270"/>
    <cellStyle name="Normal 22 7 9 2 3" xfId="35613"/>
    <cellStyle name="Normal 22 7 9 3" xfId="11141"/>
    <cellStyle name="Normal 22 7 9 3 2" xfId="26367"/>
    <cellStyle name="Normal 22 7 9 3 3" xfId="38655"/>
    <cellStyle name="Normal 22 7 9 4" xfId="13874"/>
    <cellStyle name="Normal 22 7 9 4 2" xfId="29061"/>
    <cellStyle name="Normal 22 7 9 4 3" xfId="41294"/>
    <cellStyle name="Normal 22 7 9 5" xfId="18798"/>
    <cellStyle name="Normal 22 7 9 6" xfId="31398"/>
    <cellStyle name="Normal 22 8" xfId="583"/>
    <cellStyle name="Normal 22 8 10" xfId="4414"/>
    <cellStyle name="Normal 22 8 10 2" xfId="9021"/>
    <cellStyle name="Normal 22 8 10 2 2" xfId="24295"/>
    <cellStyle name="Normal 22 8 10 2 3" xfId="36637"/>
    <cellStyle name="Normal 22 8 10 3" xfId="12153"/>
    <cellStyle name="Normal 22 8 10 3 2" xfId="27378"/>
    <cellStyle name="Normal 22 8 10 3 3" xfId="39662"/>
    <cellStyle name="Normal 22 8 10 4" xfId="14822"/>
    <cellStyle name="Normal 22 8 10 4 2" xfId="30009"/>
    <cellStyle name="Normal 22 8 10 4 3" xfId="42239"/>
    <cellStyle name="Normal 22 8 10 5" xfId="19811"/>
    <cellStyle name="Normal 22 8 10 6" xfId="32343"/>
    <cellStyle name="Normal 22 8 11" xfId="5665"/>
    <cellStyle name="Normal 22 8 11 2" xfId="20945"/>
    <cellStyle name="Normal 22 8 11 3" xfId="33293"/>
    <cellStyle name="Normal 22 8 12" xfId="8779"/>
    <cellStyle name="Normal 22 8 12 2" xfId="24053"/>
    <cellStyle name="Normal 22 8 12 3" xfId="36396"/>
    <cellStyle name="Normal 22 8 13" xfId="5429"/>
    <cellStyle name="Normal 22 8 13 2" xfId="20709"/>
    <cellStyle name="Normal 22 8 13 3" xfId="33059"/>
    <cellStyle name="Normal 22 8 14" xfId="16360"/>
    <cellStyle name="Normal 22 8 15" xfId="17806"/>
    <cellStyle name="Normal 22 8 2" xfId="1931"/>
    <cellStyle name="Normal 22 8 2 2" xfId="6725"/>
    <cellStyle name="Normal 22 8 2 2 2" xfId="22002"/>
    <cellStyle name="Normal 22 8 2 2 3" xfId="34347"/>
    <cellStyle name="Normal 22 8 2 3" xfId="9819"/>
    <cellStyle name="Normal 22 8 2 3 2" xfId="25070"/>
    <cellStyle name="Normal 22 8 2 3 3" xfId="37383"/>
    <cellStyle name="Normal 22 8 2 4" xfId="12697"/>
    <cellStyle name="Normal 22 8 2 4 2" xfId="27902"/>
    <cellStyle name="Normal 22 8 2 4 3" xfId="40162"/>
    <cellStyle name="Normal 22 8 2 5" xfId="17464"/>
    <cellStyle name="Normal 22 8 2 6" xfId="30346"/>
    <cellStyle name="Normal 22 8 3" xfId="2679"/>
    <cellStyle name="Normal 22 8 3 2" xfId="7328"/>
    <cellStyle name="Normal 22 8 3 2 2" xfId="22605"/>
    <cellStyle name="Normal 22 8 3 2 3" xfId="34949"/>
    <cellStyle name="Normal 22 8 3 3" xfId="10482"/>
    <cellStyle name="Normal 22 8 3 3 2" xfId="25710"/>
    <cellStyle name="Normal 22 8 3 3 3" xfId="38002"/>
    <cellStyle name="Normal 22 8 3 4" xfId="13257"/>
    <cellStyle name="Normal 22 8 3 4 2" xfId="28444"/>
    <cellStyle name="Normal 22 8 3 4 3" xfId="40680"/>
    <cellStyle name="Normal 22 8 3 5" xfId="18143"/>
    <cellStyle name="Normal 22 8 3 6" xfId="30781"/>
    <cellStyle name="Normal 22 8 4" xfId="1682"/>
    <cellStyle name="Normal 22 8 4 2" xfId="6528"/>
    <cellStyle name="Normal 22 8 4 2 2" xfId="21805"/>
    <cellStyle name="Normal 22 8 4 2 3" xfId="34150"/>
    <cellStyle name="Normal 22 8 4 3" xfId="9601"/>
    <cellStyle name="Normal 22 8 4 3 2" xfId="24864"/>
    <cellStyle name="Normal 22 8 4 3 3" xfId="37184"/>
    <cellStyle name="Normal 22 8 4 4" xfId="9759"/>
    <cellStyle name="Normal 22 8 4 4 2" xfId="25021"/>
    <cellStyle name="Normal 22 8 4 4 3" xfId="37339"/>
    <cellStyle name="Normal 22 8 4 5" xfId="17226"/>
    <cellStyle name="Normal 22 8 4 6" xfId="30279"/>
    <cellStyle name="Normal 22 8 5" xfId="2603"/>
    <cellStyle name="Normal 22 8 5 2" xfId="7255"/>
    <cellStyle name="Normal 22 8 5 2 2" xfId="22532"/>
    <cellStyle name="Normal 22 8 5 2 3" xfId="34876"/>
    <cellStyle name="Normal 22 8 5 3" xfId="10410"/>
    <cellStyle name="Normal 22 8 5 3 2" xfId="25640"/>
    <cellStyle name="Normal 22 8 5 3 3" xfId="37933"/>
    <cellStyle name="Normal 22 8 5 4" xfId="13191"/>
    <cellStyle name="Normal 22 8 5 4 2" xfId="28380"/>
    <cellStyle name="Normal 22 8 5 4 3" xfId="40617"/>
    <cellStyle name="Normal 22 8 5 5" xfId="18071"/>
    <cellStyle name="Normal 22 8 5 6" xfId="30715"/>
    <cellStyle name="Normal 22 8 6" xfId="3273"/>
    <cellStyle name="Normal 22 8 6 2" xfId="7913"/>
    <cellStyle name="Normal 22 8 6 2 2" xfId="23189"/>
    <cellStyle name="Normal 22 8 6 2 3" xfId="35532"/>
    <cellStyle name="Normal 22 8 6 3" xfId="11061"/>
    <cellStyle name="Normal 22 8 6 3 2" xfId="26287"/>
    <cellStyle name="Normal 22 8 6 3 3" xfId="38575"/>
    <cellStyle name="Normal 22 8 6 4" xfId="13801"/>
    <cellStyle name="Normal 22 8 6 4 2" xfId="28988"/>
    <cellStyle name="Normal 22 8 6 4 3" xfId="41221"/>
    <cellStyle name="Normal 22 8 6 5" xfId="18715"/>
    <cellStyle name="Normal 22 8 6 6" xfId="31325"/>
    <cellStyle name="Normal 22 8 7" xfId="3797"/>
    <cellStyle name="Normal 22 8 7 2" xfId="8423"/>
    <cellStyle name="Normal 22 8 7 2 2" xfId="23697"/>
    <cellStyle name="Normal 22 8 7 2 3" xfId="36040"/>
    <cellStyle name="Normal 22 8 7 3" xfId="11565"/>
    <cellStyle name="Normal 22 8 7 3 2" xfId="26790"/>
    <cellStyle name="Normal 22 8 7 3 3" xfId="39076"/>
    <cellStyle name="Normal 22 8 7 4" xfId="14275"/>
    <cellStyle name="Normal 22 8 7 4 2" xfId="29462"/>
    <cellStyle name="Normal 22 8 7 4 3" xfId="41693"/>
    <cellStyle name="Normal 22 8 7 5" xfId="19226"/>
    <cellStyle name="Normal 22 8 7 6" xfId="31798"/>
    <cellStyle name="Normal 22 8 8" xfId="4031"/>
    <cellStyle name="Normal 22 8 8 2" xfId="8648"/>
    <cellStyle name="Normal 22 8 8 2 2" xfId="23922"/>
    <cellStyle name="Normal 22 8 8 2 3" xfId="36265"/>
    <cellStyle name="Normal 22 8 8 3" xfId="11789"/>
    <cellStyle name="Normal 22 8 8 3 2" xfId="27014"/>
    <cellStyle name="Normal 22 8 8 3 3" xfId="39300"/>
    <cellStyle name="Normal 22 8 8 4" xfId="14482"/>
    <cellStyle name="Normal 22 8 8 4 2" xfId="29669"/>
    <cellStyle name="Normal 22 8 8 4 3" xfId="41900"/>
    <cellStyle name="Normal 22 8 8 5" xfId="19448"/>
    <cellStyle name="Normal 22 8 8 6" xfId="32005"/>
    <cellStyle name="Normal 22 8 9" xfId="4236"/>
    <cellStyle name="Normal 22 8 9 2" xfId="8847"/>
    <cellStyle name="Normal 22 8 9 2 2" xfId="24121"/>
    <cellStyle name="Normal 22 8 9 2 3" xfId="36464"/>
    <cellStyle name="Normal 22 8 9 3" xfId="11985"/>
    <cellStyle name="Normal 22 8 9 3 2" xfId="27210"/>
    <cellStyle name="Normal 22 8 9 3 3" xfId="39495"/>
    <cellStyle name="Normal 22 8 9 4" xfId="14664"/>
    <cellStyle name="Normal 22 8 9 4 2" xfId="29851"/>
    <cellStyle name="Normal 22 8 9 4 3" xfId="42081"/>
    <cellStyle name="Normal 22 8 9 5" xfId="19642"/>
    <cellStyle name="Normal 22 8 9 6" xfId="32186"/>
    <cellStyle name="Normal 22 9" xfId="667"/>
    <cellStyle name="Normal 22 9 10" xfId="4498"/>
    <cellStyle name="Normal 22 9 10 2" xfId="9104"/>
    <cellStyle name="Normal 22 9 10 2 2" xfId="24378"/>
    <cellStyle name="Normal 22 9 10 2 3" xfId="36720"/>
    <cellStyle name="Normal 22 9 10 3" xfId="12230"/>
    <cellStyle name="Normal 22 9 10 3 2" xfId="27455"/>
    <cellStyle name="Normal 22 9 10 3 3" xfId="39739"/>
    <cellStyle name="Normal 22 9 10 4" xfId="14895"/>
    <cellStyle name="Normal 22 9 10 4 2" xfId="30082"/>
    <cellStyle name="Normal 22 9 10 4 3" xfId="42312"/>
    <cellStyle name="Normal 22 9 10 5" xfId="19892"/>
    <cellStyle name="Normal 22 9 10 6" xfId="32416"/>
    <cellStyle name="Normal 22 9 11" xfId="5743"/>
    <cellStyle name="Normal 22 9 11 2" xfId="21023"/>
    <cellStyle name="Normal 22 9 11 3" xfId="33371"/>
    <cellStyle name="Normal 22 9 12" xfId="5987"/>
    <cellStyle name="Normal 22 9 12 2" xfId="21267"/>
    <cellStyle name="Normal 22 9 12 3" xfId="33615"/>
    <cellStyle name="Normal 22 9 13" xfId="11114"/>
    <cellStyle name="Normal 22 9 13 2" xfId="26340"/>
    <cellStyle name="Normal 22 9 13 3" xfId="38628"/>
    <cellStyle name="Normal 22 9 14" xfId="16432"/>
    <cellStyle name="Normal 22 9 15" xfId="30213"/>
    <cellStyle name="Normal 22 9 2" xfId="1996"/>
    <cellStyle name="Normal 22 9 2 2" xfId="6782"/>
    <cellStyle name="Normal 22 9 2 2 2" xfId="22059"/>
    <cellStyle name="Normal 22 9 2 2 3" xfId="34404"/>
    <cellStyle name="Normal 22 9 2 3" xfId="9880"/>
    <cellStyle name="Normal 22 9 2 3 2" xfId="25128"/>
    <cellStyle name="Normal 22 9 2 3 3" xfId="37437"/>
    <cellStyle name="Normal 22 9 2 4" xfId="12754"/>
    <cellStyle name="Normal 22 9 2 4 2" xfId="27957"/>
    <cellStyle name="Normal 22 9 2 4 3" xfId="40211"/>
    <cellStyle name="Normal 22 9 2 5" xfId="17527"/>
    <cellStyle name="Normal 22 9 2 6" xfId="30510"/>
    <cellStyle name="Normal 22 9 3" xfId="2762"/>
    <cellStyle name="Normal 22 9 3 2" xfId="7410"/>
    <cellStyle name="Normal 22 9 3 2 2" xfId="22687"/>
    <cellStyle name="Normal 22 9 3 2 3" xfId="35031"/>
    <cellStyle name="Normal 22 9 3 3" xfId="10561"/>
    <cellStyle name="Normal 22 9 3 3 2" xfId="25789"/>
    <cellStyle name="Normal 22 9 3 3 3" xfId="38080"/>
    <cellStyle name="Normal 22 9 3 4" xfId="13331"/>
    <cellStyle name="Normal 22 9 3 4 2" xfId="28518"/>
    <cellStyle name="Normal 22 9 3 4 3" xfId="40752"/>
    <cellStyle name="Normal 22 9 3 5" xfId="18222"/>
    <cellStyle name="Normal 22 9 3 6" xfId="30854"/>
    <cellStyle name="Normal 22 9 4" xfId="2376"/>
    <cellStyle name="Normal 22 9 4 2" xfId="7035"/>
    <cellStyle name="Normal 22 9 4 2 2" xfId="22312"/>
    <cellStyle name="Normal 22 9 4 2 3" xfId="34656"/>
    <cellStyle name="Normal 22 9 4 3" xfId="10195"/>
    <cellStyle name="Normal 22 9 4 3 2" xfId="25426"/>
    <cellStyle name="Normal 22 9 4 3 3" xfId="37719"/>
    <cellStyle name="Normal 22 9 4 4" xfId="13007"/>
    <cellStyle name="Normal 22 9 4 4 2" xfId="28196"/>
    <cellStyle name="Normal 22 9 4 4 3" xfId="40434"/>
    <cellStyle name="Normal 22 9 4 5" xfId="17865"/>
    <cellStyle name="Normal 22 9 4 6" xfId="16953"/>
    <cellStyle name="Normal 22 9 5" xfId="3367"/>
    <cellStyle name="Normal 22 9 5 2" xfId="8002"/>
    <cellStyle name="Normal 22 9 5 2 2" xfId="23278"/>
    <cellStyle name="Normal 22 9 5 2 3" xfId="35621"/>
    <cellStyle name="Normal 22 9 5 3" xfId="11149"/>
    <cellStyle name="Normal 22 9 5 3 2" xfId="26375"/>
    <cellStyle name="Normal 22 9 5 3 3" xfId="38663"/>
    <cellStyle name="Normal 22 9 5 4" xfId="13882"/>
    <cellStyle name="Normal 22 9 5 4 2" xfId="29069"/>
    <cellStyle name="Normal 22 9 5 4 3" xfId="41302"/>
    <cellStyle name="Normal 22 9 5 5" xfId="18806"/>
    <cellStyle name="Normal 22 9 5 6" xfId="31406"/>
    <cellStyle name="Normal 22 9 6" xfId="2491"/>
    <cellStyle name="Normal 22 9 6 2" xfId="7146"/>
    <cellStyle name="Normal 22 9 6 2 2" xfId="22423"/>
    <cellStyle name="Normal 22 9 6 2 3" xfId="34767"/>
    <cellStyle name="Normal 22 9 6 3" xfId="10307"/>
    <cellStyle name="Normal 22 9 6 3 2" xfId="25538"/>
    <cellStyle name="Normal 22 9 6 3 3" xfId="37831"/>
    <cellStyle name="Normal 22 9 6 4" xfId="13104"/>
    <cellStyle name="Normal 22 9 6 4 2" xfId="28293"/>
    <cellStyle name="Normal 22 9 6 4 3" xfId="40530"/>
    <cellStyle name="Normal 22 9 6 5" xfId="17969"/>
    <cellStyle name="Normal 22 9 6 6" xfId="16322"/>
    <cellStyle name="Normal 22 9 7" xfId="3938"/>
    <cellStyle name="Normal 22 9 7 2" xfId="8558"/>
    <cellStyle name="Normal 22 9 7 2 2" xfId="23832"/>
    <cellStyle name="Normal 22 9 7 2 3" xfId="36175"/>
    <cellStyle name="Normal 22 9 7 3" xfId="11701"/>
    <cellStyle name="Normal 22 9 7 3 2" xfId="26926"/>
    <cellStyle name="Normal 22 9 7 3 3" xfId="39212"/>
    <cellStyle name="Normal 22 9 7 4" xfId="14399"/>
    <cellStyle name="Normal 22 9 7 4 2" xfId="29586"/>
    <cellStyle name="Normal 22 9 7 4 3" xfId="41817"/>
    <cellStyle name="Normal 22 9 7 5" xfId="19359"/>
    <cellStyle name="Normal 22 9 7 6" xfId="31922"/>
    <cellStyle name="Normal 22 9 8" xfId="4156"/>
    <cellStyle name="Normal 22 9 8 2" xfId="8768"/>
    <cellStyle name="Normal 22 9 8 2 2" xfId="24042"/>
    <cellStyle name="Normal 22 9 8 2 3" xfId="36385"/>
    <cellStyle name="Normal 22 9 8 3" xfId="11908"/>
    <cellStyle name="Normal 22 9 8 3 2" xfId="27133"/>
    <cellStyle name="Normal 22 9 8 3 3" xfId="39418"/>
    <cellStyle name="Normal 22 9 8 4" xfId="14592"/>
    <cellStyle name="Normal 22 9 8 4 2" xfId="29779"/>
    <cellStyle name="Normal 22 9 8 4 3" xfId="42009"/>
    <cellStyle name="Normal 22 9 8 5" xfId="19565"/>
    <cellStyle name="Normal 22 9 8 6" xfId="32114"/>
    <cellStyle name="Normal 22 9 9" xfId="4347"/>
    <cellStyle name="Normal 22 9 9 2" xfId="8954"/>
    <cellStyle name="Normal 22 9 9 2 2" xfId="24228"/>
    <cellStyle name="Normal 22 9 9 2 3" xfId="36570"/>
    <cellStyle name="Normal 22 9 9 3" xfId="12090"/>
    <cellStyle name="Normal 22 9 9 3 2" xfId="27315"/>
    <cellStyle name="Normal 22 9 9 3 3" xfId="39599"/>
    <cellStyle name="Normal 22 9 9 4" xfId="14762"/>
    <cellStyle name="Normal 22 9 9 4 2" xfId="29949"/>
    <cellStyle name="Normal 22 9 9 4 3" xfId="42179"/>
    <cellStyle name="Normal 22 9 9 5" xfId="19746"/>
    <cellStyle name="Normal 22 9 9 6" xfId="32283"/>
    <cellStyle name="Normal 220" xfId="42858"/>
    <cellStyle name="Normal 221" xfId="42859"/>
    <cellStyle name="Normal 222" xfId="42860"/>
    <cellStyle name="Normal 23" xfId="100"/>
    <cellStyle name="Normal 23 10" xfId="892"/>
    <cellStyle name="Normal 23 10 10" xfId="4021"/>
    <cellStyle name="Normal 23 10 10 2" xfId="8638"/>
    <cellStyle name="Normal 23 10 10 2 2" xfId="23912"/>
    <cellStyle name="Normal 23 10 10 2 3" xfId="36255"/>
    <cellStyle name="Normal 23 10 10 3" xfId="11779"/>
    <cellStyle name="Normal 23 10 10 3 2" xfId="27004"/>
    <cellStyle name="Normal 23 10 10 3 3" xfId="39290"/>
    <cellStyle name="Normal 23 10 10 4" xfId="14472"/>
    <cellStyle name="Normal 23 10 10 4 2" xfId="29659"/>
    <cellStyle name="Normal 23 10 10 4 3" xfId="41890"/>
    <cellStyle name="Normal 23 10 10 5" xfId="19438"/>
    <cellStyle name="Normal 23 10 10 6" xfId="31995"/>
    <cellStyle name="Normal 23 10 11" xfId="5952"/>
    <cellStyle name="Normal 23 10 11 2" xfId="21232"/>
    <cellStyle name="Normal 23 10 11 3" xfId="33580"/>
    <cellStyle name="Normal 23 10 12" xfId="5187"/>
    <cellStyle name="Normal 23 10 12 2" xfId="20468"/>
    <cellStyle name="Normal 23 10 12 3" xfId="32823"/>
    <cellStyle name="Normal 23 10 13" xfId="12488"/>
    <cellStyle name="Normal 23 10 13 2" xfId="27709"/>
    <cellStyle name="Normal 23 10 13 3" xfId="39989"/>
    <cellStyle name="Normal 23 10 14" xfId="16635"/>
    <cellStyle name="Normal 23 10 15" xfId="18481"/>
    <cellStyle name="Normal 23 10 2" xfId="2196"/>
    <cellStyle name="Normal 23 10 2 2" xfId="6976"/>
    <cellStyle name="Normal 23 10 2 2 2" xfId="22253"/>
    <cellStyle name="Normal 23 10 2 2 3" xfId="34597"/>
    <cellStyle name="Normal 23 10 2 3" xfId="10077"/>
    <cellStyle name="Normal 23 10 2 3 2" xfId="25320"/>
    <cellStyle name="Normal 23 10 2 3 3" xfId="37625"/>
    <cellStyle name="Normal 23 10 2 4" xfId="12947"/>
    <cellStyle name="Normal 23 10 2 4 2" xfId="28145"/>
    <cellStyle name="Normal 23 10 2 4 3" xfId="40396"/>
    <cellStyle name="Normal 23 10 2 5" xfId="17723"/>
    <cellStyle name="Normal 23 10 2 6" xfId="16979"/>
    <cellStyle name="Normal 23 10 3" xfId="2980"/>
    <cellStyle name="Normal 23 10 3 2" xfId="7624"/>
    <cellStyle name="Normal 23 10 3 2 2" xfId="22901"/>
    <cellStyle name="Normal 23 10 3 2 3" xfId="35244"/>
    <cellStyle name="Normal 23 10 3 3" xfId="10776"/>
    <cellStyle name="Normal 23 10 3 3 2" xfId="26004"/>
    <cellStyle name="Normal 23 10 3 3 3" xfId="38295"/>
    <cellStyle name="Normal 23 10 3 4" xfId="13534"/>
    <cellStyle name="Normal 23 10 3 4 2" xfId="28721"/>
    <cellStyle name="Normal 23 10 3 4 3" xfId="40955"/>
    <cellStyle name="Normal 23 10 3 5" xfId="18435"/>
    <cellStyle name="Normal 23 10 3 6" xfId="31058"/>
    <cellStyle name="Normal 23 10 4" xfId="3097"/>
    <cellStyle name="Normal 23 10 4 2" xfId="7738"/>
    <cellStyle name="Normal 23 10 4 2 2" xfId="23015"/>
    <cellStyle name="Normal 23 10 4 2 3" xfId="35358"/>
    <cellStyle name="Normal 23 10 4 3" xfId="10890"/>
    <cellStyle name="Normal 23 10 4 3 2" xfId="26118"/>
    <cellStyle name="Normal 23 10 4 3 3" xfId="38407"/>
    <cellStyle name="Normal 23 10 4 4" xfId="13640"/>
    <cellStyle name="Normal 23 10 4 4 2" xfId="28827"/>
    <cellStyle name="Normal 23 10 4 4 3" xfId="41060"/>
    <cellStyle name="Normal 23 10 4 5" xfId="18547"/>
    <cellStyle name="Normal 23 10 4 6" xfId="31164"/>
    <cellStyle name="Normal 23 10 5" xfId="3271"/>
    <cellStyle name="Normal 23 10 5 2" xfId="7911"/>
    <cellStyle name="Normal 23 10 5 2 2" xfId="23187"/>
    <cellStyle name="Normal 23 10 5 2 3" xfId="35530"/>
    <cellStyle name="Normal 23 10 5 3" xfId="11059"/>
    <cellStyle name="Normal 23 10 5 3 2" xfId="26285"/>
    <cellStyle name="Normal 23 10 5 3 3" xfId="38573"/>
    <cellStyle name="Normal 23 10 5 4" xfId="13799"/>
    <cellStyle name="Normal 23 10 5 4 2" xfId="28986"/>
    <cellStyle name="Normal 23 10 5 4 3" xfId="41219"/>
    <cellStyle name="Normal 23 10 5 5" xfId="18713"/>
    <cellStyle name="Normal 23 10 5 6" xfId="31323"/>
    <cellStyle name="Normal 23 10 6" xfId="3566"/>
    <cellStyle name="Normal 23 10 6 2" xfId="8194"/>
    <cellStyle name="Normal 23 10 6 2 2" xfId="23470"/>
    <cellStyle name="Normal 23 10 6 2 3" xfId="35813"/>
    <cellStyle name="Normal 23 10 6 3" xfId="11341"/>
    <cellStyle name="Normal 23 10 6 3 2" xfId="26567"/>
    <cellStyle name="Normal 23 10 6 3 3" xfId="38853"/>
    <cellStyle name="Normal 23 10 6 4" xfId="14057"/>
    <cellStyle name="Normal 23 10 6 4 2" xfId="29244"/>
    <cellStyle name="Normal 23 10 6 4 3" xfId="41476"/>
    <cellStyle name="Normal 23 10 6 5" xfId="19000"/>
    <cellStyle name="Normal 23 10 6 6" xfId="31580"/>
    <cellStyle name="Normal 23 10 7" xfId="1746"/>
    <cellStyle name="Normal 23 10 7 2" xfId="6590"/>
    <cellStyle name="Normal 23 10 7 2 2" xfId="21867"/>
    <cellStyle name="Normal 23 10 7 2 3" xfId="34212"/>
    <cellStyle name="Normal 23 10 7 3" xfId="9665"/>
    <cellStyle name="Normal 23 10 7 3 2" xfId="24927"/>
    <cellStyle name="Normal 23 10 7 3 3" xfId="37246"/>
    <cellStyle name="Normal 23 10 7 4" xfId="12566"/>
    <cellStyle name="Normal 23 10 7 4 2" xfId="27782"/>
    <cellStyle name="Normal 23 10 7 4 3" xfId="40060"/>
    <cellStyle name="Normal 23 10 7 5" xfId="17290"/>
    <cellStyle name="Normal 23 10 7 6" xfId="30489"/>
    <cellStyle name="Normal 23 10 8" xfId="3372"/>
    <cellStyle name="Normal 23 10 8 2" xfId="8007"/>
    <cellStyle name="Normal 23 10 8 2 2" xfId="23283"/>
    <cellStyle name="Normal 23 10 8 2 3" xfId="35626"/>
    <cellStyle name="Normal 23 10 8 3" xfId="11153"/>
    <cellStyle name="Normal 23 10 8 3 2" xfId="26379"/>
    <cellStyle name="Normal 23 10 8 3 3" xfId="38667"/>
    <cellStyle name="Normal 23 10 8 4" xfId="13886"/>
    <cellStyle name="Normal 23 10 8 4 2" xfId="29073"/>
    <cellStyle name="Normal 23 10 8 4 3" xfId="41306"/>
    <cellStyle name="Normal 23 10 8 5" xfId="18811"/>
    <cellStyle name="Normal 23 10 8 6" xfId="31410"/>
    <cellStyle name="Normal 23 10 9" xfId="3787"/>
    <cellStyle name="Normal 23 10 9 2" xfId="8413"/>
    <cellStyle name="Normal 23 10 9 2 2" xfId="23687"/>
    <cellStyle name="Normal 23 10 9 2 3" xfId="36030"/>
    <cellStyle name="Normal 23 10 9 3" xfId="11555"/>
    <cellStyle name="Normal 23 10 9 3 2" xfId="26780"/>
    <cellStyle name="Normal 23 10 9 3 3" xfId="39066"/>
    <cellStyle name="Normal 23 10 9 4" xfId="14265"/>
    <cellStyle name="Normal 23 10 9 4 2" xfId="29452"/>
    <cellStyle name="Normal 23 10 9 4 3" xfId="41683"/>
    <cellStyle name="Normal 23 10 9 5" xfId="19216"/>
    <cellStyle name="Normal 23 10 9 6" xfId="31788"/>
    <cellStyle name="Normal 23 11" xfId="1728"/>
    <cellStyle name="Normal 23 11 2" xfId="6573"/>
    <cellStyle name="Normal 23 11 2 2" xfId="21850"/>
    <cellStyle name="Normal 23 11 2 3" xfId="34195"/>
    <cellStyle name="Normal 23 11 3" xfId="9647"/>
    <cellStyle name="Normal 23 11 3 2" xfId="24910"/>
    <cellStyle name="Normal 23 11 3 3" xfId="37230"/>
    <cellStyle name="Normal 23 11 4" xfId="12549"/>
    <cellStyle name="Normal 23 11 4 2" xfId="27766"/>
    <cellStyle name="Normal 23 11 4 3" xfId="40045"/>
    <cellStyle name="Normal 23 11 5" xfId="17272"/>
    <cellStyle name="Normal 23 11 6" xfId="16975"/>
    <cellStyle name="Normal 23 12" xfId="1711"/>
    <cellStyle name="Normal 23 12 2" xfId="6557"/>
    <cellStyle name="Normal 23 12 2 2" xfId="21834"/>
    <cellStyle name="Normal 23 12 2 3" xfId="34179"/>
    <cellStyle name="Normal 23 12 3" xfId="9630"/>
    <cellStyle name="Normal 23 12 3 2" xfId="24893"/>
    <cellStyle name="Normal 23 12 3 3" xfId="37213"/>
    <cellStyle name="Normal 23 12 4" xfId="5672"/>
    <cellStyle name="Normal 23 12 4 2" xfId="20952"/>
    <cellStyle name="Normal 23 12 4 3" xfId="33300"/>
    <cellStyle name="Normal 23 12 5" xfId="17255"/>
    <cellStyle name="Normal 23 12 6" xfId="30461"/>
    <cellStyle name="Normal 23 13" xfId="3376"/>
    <cellStyle name="Normal 23 13 2" xfId="8011"/>
    <cellStyle name="Normal 23 13 2 2" xfId="23287"/>
    <cellStyle name="Normal 23 13 2 3" xfId="35630"/>
    <cellStyle name="Normal 23 13 3" xfId="11157"/>
    <cellStyle name="Normal 23 13 3 2" xfId="26383"/>
    <cellStyle name="Normal 23 13 3 3" xfId="38671"/>
    <cellStyle name="Normal 23 13 4" xfId="13890"/>
    <cellStyle name="Normal 23 13 4 2" xfId="29077"/>
    <cellStyle name="Normal 23 13 4 3" xfId="41310"/>
    <cellStyle name="Normal 23 13 5" xfId="18815"/>
    <cellStyle name="Normal 23 13 6" xfId="31414"/>
    <cellStyle name="Normal 23 14" xfId="3625"/>
    <cellStyle name="Normal 23 14 2" xfId="8253"/>
    <cellStyle name="Normal 23 14 2 2" xfId="23529"/>
    <cellStyle name="Normal 23 14 2 3" xfId="35872"/>
    <cellStyle name="Normal 23 14 3" xfId="11399"/>
    <cellStyle name="Normal 23 14 3 2" xfId="26625"/>
    <cellStyle name="Normal 23 14 3 3" xfId="38911"/>
    <cellStyle name="Normal 23 14 4" xfId="14114"/>
    <cellStyle name="Normal 23 14 4 2" xfId="29301"/>
    <cellStyle name="Normal 23 14 4 3" xfId="41533"/>
    <cellStyle name="Normal 23 14 5" xfId="19059"/>
    <cellStyle name="Normal 23 14 6" xfId="31638"/>
    <cellStyle name="Normal 23 15" xfId="3882"/>
    <cellStyle name="Normal 23 15 2" xfId="8505"/>
    <cellStyle name="Normal 23 15 2 2" xfId="23779"/>
    <cellStyle name="Normal 23 15 2 3" xfId="36122"/>
    <cellStyle name="Normal 23 15 3" xfId="11647"/>
    <cellStyle name="Normal 23 15 3 2" xfId="26872"/>
    <cellStyle name="Normal 23 15 3 3" xfId="39158"/>
    <cellStyle name="Normal 23 15 4" xfId="14350"/>
    <cellStyle name="Normal 23 15 4 2" xfId="29537"/>
    <cellStyle name="Normal 23 15 4 3" xfId="41768"/>
    <cellStyle name="Normal 23 15 5" xfId="19304"/>
    <cellStyle name="Normal 23 15 6" xfId="31873"/>
    <cellStyle name="Normal 23 16" xfId="4103"/>
    <cellStyle name="Normal 23 16 2" xfId="8716"/>
    <cellStyle name="Normal 23 16 2 2" xfId="23990"/>
    <cellStyle name="Normal 23 16 2 3" xfId="36333"/>
    <cellStyle name="Normal 23 16 3" xfId="11857"/>
    <cellStyle name="Normal 23 16 3 2" xfId="27082"/>
    <cellStyle name="Normal 23 16 3 3" xfId="39368"/>
    <cellStyle name="Normal 23 16 4" xfId="14545"/>
    <cellStyle name="Normal 23 16 4 2" xfId="29732"/>
    <cellStyle name="Normal 23 16 4 3" xfId="41963"/>
    <cellStyle name="Normal 23 16 5" xfId="19515"/>
    <cellStyle name="Normal 23 16 6" xfId="32068"/>
    <cellStyle name="Normal 23 17" xfId="4302"/>
    <cellStyle name="Normal 23 17 2" xfId="8911"/>
    <cellStyle name="Normal 23 17 2 2" xfId="24185"/>
    <cellStyle name="Normal 23 17 2 3" xfId="36527"/>
    <cellStyle name="Normal 23 17 3" xfId="12048"/>
    <cellStyle name="Normal 23 17 3 2" xfId="27273"/>
    <cellStyle name="Normal 23 17 3 3" xfId="39558"/>
    <cellStyle name="Normal 23 17 4" xfId="14722"/>
    <cellStyle name="Normal 23 17 4 2" xfId="29909"/>
    <cellStyle name="Normal 23 17 4 3" xfId="42139"/>
    <cellStyle name="Normal 23 17 5" xfId="19703"/>
    <cellStyle name="Normal 23 17 6" xfId="32244"/>
    <cellStyle name="Normal 23 18" xfId="4463"/>
    <cellStyle name="Normal 23 18 2" xfId="9069"/>
    <cellStyle name="Normal 23 18 2 2" xfId="24343"/>
    <cellStyle name="Normal 23 18 2 3" xfId="36685"/>
    <cellStyle name="Normal 23 18 3" xfId="12198"/>
    <cellStyle name="Normal 23 18 3 2" xfId="27423"/>
    <cellStyle name="Normal 23 18 3 3" xfId="39707"/>
    <cellStyle name="Normal 23 18 4" xfId="14865"/>
    <cellStyle name="Normal 23 18 4 2" xfId="30052"/>
    <cellStyle name="Normal 23 18 4 3" xfId="42282"/>
    <cellStyle name="Normal 23 18 5" xfId="19857"/>
    <cellStyle name="Normal 23 18 6" xfId="32386"/>
    <cellStyle name="Normal 23 19" xfId="4559"/>
    <cellStyle name="Normal 23 19 2" xfId="9164"/>
    <cellStyle name="Normal 23 19 2 2" xfId="24438"/>
    <cellStyle name="Normal 23 19 2 3" xfId="36780"/>
    <cellStyle name="Normal 23 19 3" xfId="12287"/>
    <cellStyle name="Normal 23 19 3 2" xfId="27512"/>
    <cellStyle name="Normal 23 19 3 3" xfId="39796"/>
    <cellStyle name="Normal 23 19 4" xfId="14947"/>
    <cellStyle name="Normal 23 19 4 2" xfId="30134"/>
    <cellStyle name="Normal 23 19 4 3" xfId="42364"/>
    <cellStyle name="Normal 23 19 5" xfId="19951"/>
    <cellStyle name="Normal 23 19 6" xfId="32468"/>
    <cellStyle name="Normal 23 2" xfId="217"/>
    <cellStyle name="Normal 23 2 10" xfId="1405"/>
    <cellStyle name="Normal 23 2 10 2" xfId="6382"/>
    <cellStyle name="Normal 23 2 10 2 2" xfId="21659"/>
    <cellStyle name="Normal 23 2 10 2 3" xfId="34004"/>
    <cellStyle name="Normal 23 2 10 3" xfId="9407"/>
    <cellStyle name="Normal 23 2 10 3 2" xfId="24677"/>
    <cellStyle name="Normal 23 2 10 3 3" xfId="37009"/>
    <cellStyle name="Normal 23 2 10 4" xfId="5305"/>
    <cellStyle name="Normal 23 2 10 4 2" xfId="20585"/>
    <cellStyle name="Normal 23 2 10 4 3" xfId="32936"/>
    <cellStyle name="Normal 23 2 10 5" xfId="17002"/>
    <cellStyle name="Normal 23 2 10 6" xfId="16647"/>
    <cellStyle name="Normal 23 2 11" xfId="1554"/>
    <cellStyle name="Normal 23 2 11 10" xfId="16343"/>
    <cellStyle name="Normal 23 2 11 2" xfId="2358"/>
    <cellStyle name="Normal 23 2 11 2 2" xfId="6451"/>
    <cellStyle name="Normal 23 2 11 2 2 2" xfId="7017"/>
    <cellStyle name="Normal 23 2 11 2 2 2 2" xfId="21728"/>
    <cellStyle name="Normal 23 2 11 2 2 2 2 2" xfId="22294"/>
    <cellStyle name="Normal 23 2 11 2 2 2 3" xfId="34638"/>
    <cellStyle name="Normal 23 2 11 2 2 3" xfId="34073"/>
    <cellStyle name="Normal 23 2 11 2 3" xfId="10178"/>
    <cellStyle name="Normal 23 2 11 2 4" xfId="12990"/>
    <cellStyle name="Normal 23 2 11 2 5" xfId="17848"/>
    <cellStyle name="Normal 23 2 11 2 5 2" xfId="42861"/>
    <cellStyle name="Normal 23 2 11 2 6" xfId="30475"/>
    <cellStyle name="Normal 23 2 11 3" xfId="4675"/>
    <cellStyle name="Normal 23 2 11 4" xfId="4955"/>
    <cellStyle name="Normal 23 2 11 5" xfId="4825"/>
    <cellStyle name="Normal 23 2 11 6" xfId="4811"/>
    <cellStyle name="Normal 23 2 11 7" xfId="5147"/>
    <cellStyle name="Normal 23 2 11 7 2" xfId="9493"/>
    <cellStyle name="Normal 23 2 11 7 2 2" xfId="20428"/>
    <cellStyle name="Normal 23 2 11 7 2 2 2" xfId="24760"/>
    <cellStyle name="Normal 23 2 11 7 2 3" xfId="37087"/>
    <cellStyle name="Normal 23 2 11 7 3" xfId="32783"/>
    <cellStyle name="Normal 23 2 11 8" xfId="9352"/>
    <cellStyle name="Normal 23 2 11 8 2" xfId="24623"/>
    <cellStyle name="Normal 23 2 11 8 3" xfId="36959"/>
    <cellStyle name="Normal 23 2 11 9" xfId="17111"/>
    <cellStyle name="Normal 23 2 12" xfId="3183"/>
    <cellStyle name="Normal 23 2 13" xfId="3008"/>
    <cellStyle name="Normal 23 2 14" xfId="3695"/>
    <cellStyle name="Normal 23 2 15" xfId="3248"/>
    <cellStyle name="Normal 23 2 16" xfId="3963"/>
    <cellStyle name="Normal 23 2 17" xfId="4179"/>
    <cellStyle name="Normal 23 2 18" xfId="4366"/>
    <cellStyle name="Normal 23 2 19" xfId="1514"/>
    <cellStyle name="Normal 23 2 19 2" xfId="5328"/>
    <cellStyle name="Normal 23 2 19 2 2" xfId="6430"/>
    <cellStyle name="Normal 23 2 19 2 2 2" xfId="20608"/>
    <cellStyle name="Normal 23 2 19 2 2 2 2" xfId="21707"/>
    <cellStyle name="Normal 23 2 19 2 2 3" xfId="34052"/>
    <cellStyle name="Normal 23 2 19 2 3" xfId="32958"/>
    <cellStyle name="Normal 23 2 19 3" xfId="9462"/>
    <cellStyle name="Normal 23 2 19 3 2" xfId="24729"/>
    <cellStyle name="Normal 23 2 19 3 3" xfId="37057"/>
    <cellStyle name="Normal 23 2 19 4" xfId="10096"/>
    <cellStyle name="Normal 23 2 19 4 2" xfId="25337"/>
    <cellStyle name="Normal 23 2 19 4 3" xfId="37640"/>
    <cellStyle name="Normal 23 2 19 5" xfId="17076"/>
    <cellStyle name="Normal 23 2 19 6" xfId="16704"/>
    <cellStyle name="Normal 23 2 2" xfId="644"/>
    <cellStyle name="Normal 23 2 2 10" xfId="4280"/>
    <cellStyle name="Normal 23 2 2 10 2" xfId="8890"/>
    <cellStyle name="Normal 23 2 2 10 2 2" xfId="24164"/>
    <cellStyle name="Normal 23 2 2 10 2 3" xfId="36506"/>
    <cellStyle name="Normal 23 2 2 10 3" xfId="12027"/>
    <cellStyle name="Normal 23 2 2 10 3 2" xfId="27252"/>
    <cellStyle name="Normal 23 2 2 10 3 3" xfId="39537"/>
    <cellStyle name="Normal 23 2 2 10 4" xfId="14702"/>
    <cellStyle name="Normal 23 2 2 10 4 2" xfId="29889"/>
    <cellStyle name="Normal 23 2 2 10 4 3" xfId="42119"/>
    <cellStyle name="Normal 23 2 2 10 5" xfId="19683"/>
    <cellStyle name="Normal 23 2 2 10 6" xfId="32224"/>
    <cellStyle name="Normal 23 2 2 11" xfId="1854"/>
    <cellStyle name="Normal 23 2 2 11 2" xfId="5720"/>
    <cellStyle name="Normal 23 2 2 11 2 2" xfId="6688"/>
    <cellStyle name="Normal 23 2 2 11 2 2 2" xfId="21000"/>
    <cellStyle name="Normal 23 2 2 11 2 2 2 2" xfId="21965"/>
    <cellStyle name="Normal 23 2 2 11 2 2 3" xfId="34310"/>
    <cellStyle name="Normal 23 2 2 11 2 3" xfId="33348"/>
    <cellStyle name="Normal 23 2 2 11 3" xfId="9766"/>
    <cellStyle name="Normal 23 2 2 11 4" xfId="12660"/>
    <cellStyle name="Normal 23 2 2 11 5" xfId="17395"/>
    <cellStyle name="Normal 23 2 2 11 5 2" xfId="42862"/>
    <cellStyle name="Normal 23 2 2 11 6" xfId="30487"/>
    <cellStyle name="Normal 23 2 2 12" xfId="1525"/>
    <cellStyle name="Normal 23 2 2 13" xfId="1840"/>
    <cellStyle name="Normal 23 2 2 14" xfId="4761"/>
    <cellStyle name="Normal 23 2 2 15" xfId="5083"/>
    <cellStyle name="Normal 23 2 2 15 2" xfId="6055"/>
    <cellStyle name="Normal 23 2 2 15 2 2" xfId="20364"/>
    <cellStyle name="Normal 23 2 2 15 2 2 2" xfId="21334"/>
    <cellStyle name="Normal 23 2 2 15 2 3" xfId="33682"/>
    <cellStyle name="Normal 23 2 2 15 3" xfId="32719"/>
    <cellStyle name="Normal 23 2 2 16" xfId="11659"/>
    <cellStyle name="Normal 23 2 2 16 2" xfId="26884"/>
    <cellStyle name="Normal 23 2 2 16 3" xfId="39170"/>
    <cellStyle name="Normal 23 2 2 17" xfId="16409"/>
    <cellStyle name="Normal 23 2 2 17 2" xfId="42863"/>
    <cellStyle name="Normal 23 2 2 18" xfId="25350"/>
    <cellStyle name="Normal 23 2 2 2" xfId="1834"/>
    <cellStyle name="Normal 23 2 2 2 10" xfId="17058"/>
    <cellStyle name="Normal 23 2 2 2 2" xfId="1973"/>
    <cellStyle name="Normal 23 2 2 2 2 2" xfId="6675"/>
    <cellStyle name="Normal 23 2 2 2 2 2 2" xfId="6759"/>
    <cellStyle name="Normal 23 2 2 2 2 2 2 2" xfId="21952"/>
    <cellStyle name="Normal 23 2 2 2 2 2 2 2 2" xfId="22036"/>
    <cellStyle name="Normal 23 2 2 2 2 2 2 3" xfId="34381"/>
    <cellStyle name="Normal 23 2 2 2 2 2 3" xfId="34297"/>
    <cellStyle name="Normal 23 2 2 2 2 2 3 2" xfId="42864"/>
    <cellStyle name="Normal 23 2 2 2 2 3" xfId="9857"/>
    <cellStyle name="Normal 23 2 2 2 2 3 2" xfId="25105"/>
    <cellStyle name="Normal 23 2 2 2 2 3 3" xfId="37414"/>
    <cellStyle name="Normal 23 2 2 2 2 4" xfId="12731"/>
    <cellStyle name="Normal 23 2 2 2 2 4 2" xfId="27934"/>
    <cellStyle name="Normal 23 2 2 2 2 4 3" xfId="40188"/>
    <cellStyle name="Normal 23 2 2 2 2 5" xfId="17504"/>
    <cellStyle name="Normal 23 2 2 2 2 5 2" xfId="42865"/>
    <cellStyle name="Normal 23 2 2 2 2 6" xfId="20301"/>
    <cellStyle name="Normal 23 2 2 2 3" xfId="1528"/>
    <cellStyle name="Normal 23 2 2 2 3 2" xfId="17087"/>
    <cellStyle name="Normal 23 2 2 2 3 3" xfId="15996"/>
    <cellStyle name="Normal 23 2 2 2 4" xfId="2236"/>
    <cellStyle name="Normal 23 2 2 2 4 2" xfId="17755"/>
    <cellStyle name="Normal 23 2 2 2 4 3" xfId="16858"/>
    <cellStyle name="Normal 23 2 2 2 5" xfId="2271"/>
    <cellStyle name="Normal 23 2 2 2 5 2" xfId="17781"/>
    <cellStyle name="Normal 23 2 2 2 5 3" xfId="16778"/>
    <cellStyle name="Normal 23 2 2 2 6" xfId="4967"/>
    <cellStyle name="Normal 23 2 2 2 6 2" xfId="20272"/>
    <cellStyle name="Normal 23 2 2 2 6 3" xfId="32654"/>
    <cellStyle name="Normal 23 2 2 2 7" xfId="5126"/>
    <cellStyle name="Normal 23 2 2 2 7 2" xfId="9749"/>
    <cellStyle name="Normal 23 2 2 2 7 2 2" xfId="20407"/>
    <cellStyle name="Normal 23 2 2 2 7 2 2 2" xfId="25011"/>
    <cellStyle name="Normal 23 2 2 2 7 2 3" xfId="37329"/>
    <cellStyle name="Normal 23 2 2 2 7 3" xfId="32762"/>
    <cellStyle name="Normal 23 2 2 2 8" xfId="12647"/>
    <cellStyle name="Normal 23 2 2 2 9" xfId="17376"/>
    <cellStyle name="Normal 23 2 2 2 9 2" xfId="42866"/>
    <cellStyle name="Normal 23 2 2 3" xfId="2739"/>
    <cellStyle name="Normal 23 2 2 3 2" xfId="7387"/>
    <cellStyle name="Normal 23 2 2 3 2 2" xfId="22664"/>
    <cellStyle name="Normal 23 2 2 3 2 3" xfId="35008"/>
    <cellStyle name="Normal 23 2 2 3 3" xfId="10538"/>
    <cellStyle name="Normal 23 2 2 3 3 2" xfId="25766"/>
    <cellStyle name="Normal 23 2 2 3 3 3" xfId="38057"/>
    <cellStyle name="Normal 23 2 2 3 4" xfId="13308"/>
    <cellStyle name="Normal 23 2 2 3 4 2" xfId="28495"/>
    <cellStyle name="Normal 23 2 2 3 4 3" xfId="40729"/>
    <cellStyle name="Normal 23 2 2 3 5" xfId="18199"/>
    <cellStyle name="Normal 23 2 2 3 6" xfId="30831"/>
    <cellStyle name="Normal 23 2 2 4" xfId="2398"/>
    <cellStyle name="Normal 23 2 2 4 2" xfId="7057"/>
    <cellStyle name="Normal 23 2 2 4 2 2" xfId="22334"/>
    <cellStyle name="Normal 23 2 2 4 2 3" xfId="34678"/>
    <cellStyle name="Normal 23 2 2 4 3" xfId="10217"/>
    <cellStyle name="Normal 23 2 2 4 3 2" xfId="25448"/>
    <cellStyle name="Normal 23 2 2 4 3 3" xfId="37741"/>
    <cellStyle name="Normal 23 2 2 4 4" xfId="13029"/>
    <cellStyle name="Normal 23 2 2 4 4 2" xfId="28218"/>
    <cellStyle name="Normal 23 2 2 4 4 3" xfId="40456"/>
    <cellStyle name="Normal 23 2 2 4 5" xfId="17887"/>
    <cellStyle name="Normal 23 2 2 4 6" xfId="30364"/>
    <cellStyle name="Normal 23 2 2 5" xfId="3678"/>
    <cellStyle name="Normal 23 2 2 5 2" xfId="8306"/>
    <cellStyle name="Normal 23 2 2 5 2 2" xfId="23581"/>
    <cellStyle name="Normal 23 2 2 5 2 3" xfId="35924"/>
    <cellStyle name="Normal 23 2 2 5 3" xfId="11451"/>
    <cellStyle name="Normal 23 2 2 5 3 2" xfId="26677"/>
    <cellStyle name="Normal 23 2 2 5 3 3" xfId="38963"/>
    <cellStyle name="Normal 23 2 2 5 4" xfId="14164"/>
    <cellStyle name="Normal 23 2 2 5 4 2" xfId="29351"/>
    <cellStyle name="Normal 23 2 2 5 4 3" xfId="41583"/>
    <cellStyle name="Normal 23 2 2 5 5" xfId="19110"/>
    <cellStyle name="Normal 23 2 2 5 6" xfId="31688"/>
    <cellStyle name="Normal 23 2 2 6" xfId="1765"/>
    <cellStyle name="Normal 23 2 2 6 2" xfId="6609"/>
    <cellStyle name="Normal 23 2 2 6 2 2" xfId="21886"/>
    <cellStyle name="Normal 23 2 2 6 2 3" xfId="34231"/>
    <cellStyle name="Normal 23 2 2 6 3" xfId="9683"/>
    <cellStyle name="Normal 23 2 2 6 3 2" xfId="24945"/>
    <cellStyle name="Normal 23 2 2 6 3 3" xfId="37263"/>
    <cellStyle name="Normal 23 2 2 6 4" xfId="12584"/>
    <cellStyle name="Normal 23 2 2 6 4 2" xfId="27800"/>
    <cellStyle name="Normal 23 2 2 6 4 3" xfId="40077"/>
    <cellStyle name="Normal 23 2 2 6 5" xfId="17309"/>
    <cellStyle name="Normal 23 2 2 6 6" xfId="16799"/>
    <cellStyle name="Normal 23 2 2 7" xfId="3158"/>
    <cellStyle name="Normal 23 2 2 7 2" xfId="7799"/>
    <cellStyle name="Normal 23 2 2 7 2 2" xfId="23075"/>
    <cellStyle name="Normal 23 2 2 7 2 3" xfId="35418"/>
    <cellStyle name="Normal 23 2 2 7 3" xfId="10949"/>
    <cellStyle name="Normal 23 2 2 7 3 2" xfId="26176"/>
    <cellStyle name="Normal 23 2 2 7 3 3" xfId="38464"/>
    <cellStyle name="Normal 23 2 2 7 4" xfId="13692"/>
    <cellStyle name="Normal 23 2 2 7 4 2" xfId="28879"/>
    <cellStyle name="Normal 23 2 2 7 4 3" xfId="41112"/>
    <cellStyle name="Normal 23 2 2 7 5" xfId="18602"/>
    <cellStyle name="Normal 23 2 2 7 6" xfId="31216"/>
    <cellStyle name="Normal 23 2 2 8" xfId="3858"/>
    <cellStyle name="Normal 23 2 2 8 2" xfId="8482"/>
    <cellStyle name="Normal 23 2 2 8 2 2" xfId="23756"/>
    <cellStyle name="Normal 23 2 2 8 2 3" xfId="36099"/>
    <cellStyle name="Normal 23 2 2 8 3" xfId="11623"/>
    <cellStyle name="Normal 23 2 2 8 3 2" xfId="26848"/>
    <cellStyle name="Normal 23 2 2 8 3 3" xfId="39134"/>
    <cellStyle name="Normal 23 2 2 8 4" xfId="14329"/>
    <cellStyle name="Normal 23 2 2 8 4 2" xfId="29516"/>
    <cellStyle name="Normal 23 2 2 8 4 3" xfId="41747"/>
    <cellStyle name="Normal 23 2 2 8 5" xfId="19282"/>
    <cellStyle name="Normal 23 2 2 8 6" xfId="31852"/>
    <cellStyle name="Normal 23 2 2 9" xfId="4081"/>
    <cellStyle name="Normal 23 2 2 9 2" xfId="8695"/>
    <cellStyle name="Normal 23 2 2 9 2 2" xfId="23969"/>
    <cellStyle name="Normal 23 2 2 9 2 3" xfId="36312"/>
    <cellStyle name="Normal 23 2 2 9 3" xfId="11837"/>
    <cellStyle name="Normal 23 2 2 9 3 2" xfId="27062"/>
    <cellStyle name="Normal 23 2 2 9 3 3" xfId="39348"/>
    <cellStyle name="Normal 23 2 2 9 4" xfId="14525"/>
    <cellStyle name="Normal 23 2 2 9 4 2" xfId="29712"/>
    <cellStyle name="Normal 23 2 2 9 4 3" xfId="41943"/>
    <cellStyle name="Normal 23 2 2 9 5" xfId="19495"/>
    <cellStyle name="Normal 23 2 2 9 6" xfId="32048"/>
    <cellStyle name="Normal 23 2 20" xfId="4844"/>
    <cellStyle name="Normal 23 2 20 2" xfId="20179"/>
    <cellStyle name="Normal 23 2 20 3" xfId="32600"/>
    <cellStyle name="Normal 23 2 21" xfId="4902"/>
    <cellStyle name="Normal 23 2 21 2" xfId="20224"/>
    <cellStyle name="Normal 23 2 21 3" xfId="32628"/>
    <cellStyle name="Normal 23 2 22" xfId="2336"/>
    <cellStyle name="Normal 23 2 22 2" xfId="17828"/>
    <cellStyle name="Normal 23 2 22 3" xfId="20019"/>
    <cellStyle name="Normal 23 2 23" xfId="5055"/>
    <cellStyle name="Normal 23 2 23 2" xfId="5916"/>
    <cellStyle name="Normal 23 2 23 2 2" xfId="20336"/>
    <cellStyle name="Normal 23 2 23 2 2 2" xfId="21196"/>
    <cellStyle name="Normal 23 2 23 2 3" xfId="33544"/>
    <cellStyle name="Normal 23 2 23 3" xfId="32691"/>
    <cellStyle name="Normal 23 2 24" xfId="9461"/>
    <cellStyle name="Normal 23 2 25" xfId="16032"/>
    <cellStyle name="Normal 23 2 25 2" xfId="42867"/>
    <cellStyle name="Normal 23 2 26" xfId="20159"/>
    <cellStyle name="Normal 23 2 3" xfId="1003"/>
    <cellStyle name="Normal 23 2 3 2" xfId="6044"/>
    <cellStyle name="Normal 23 2 3 2 2" xfId="21323"/>
    <cellStyle name="Normal 23 2 3 2 3" xfId="33671"/>
    <cellStyle name="Normal 23 2 3 3" xfId="6348"/>
    <cellStyle name="Normal 23 2 3 3 2" xfId="21625"/>
    <cellStyle name="Normal 23 2 3 3 3" xfId="33970"/>
    <cellStyle name="Normal 23 2 3 4" xfId="6264"/>
    <cellStyle name="Normal 23 2 3 4 2" xfId="21542"/>
    <cellStyle name="Normal 23 2 3 4 3" xfId="33888"/>
    <cellStyle name="Normal 23 2 3 5" xfId="16713"/>
    <cellStyle name="Normal 23 2 3 6" xfId="20097"/>
    <cellStyle name="Normal 23 2 4" xfId="1021"/>
    <cellStyle name="Normal 23 2 4 2" xfId="6062"/>
    <cellStyle name="Normal 23 2 4 2 2" xfId="21341"/>
    <cellStyle name="Normal 23 2 4 2 3" xfId="33689"/>
    <cellStyle name="Normal 23 2 4 3" xfId="5621"/>
    <cellStyle name="Normal 23 2 4 3 2" xfId="20901"/>
    <cellStyle name="Normal 23 2 4 3 3" xfId="33249"/>
    <cellStyle name="Normal 23 2 4 4" xfId="11693"/>
    <cellStyle name="Normal 23 2 4 4 2" xfId="26918"/>
    <cellStyle name="Normal 23 2 4 4 3" xfId="39204"/>
    <cellStyle name="Normal 23 2 4 5" xfId="16731"/>
    <cellStyle name="Normal 23 2 4 6" xfId="24630"/>
    <cellStyle name="Normal 23 2 5" xfId="916"/>
    <cellStyle name="Normal 23 2 5 2" xfId="5971"/>
    <cellStyle name="Normal 23 2 5 2 2" xfId="21251"/>
    <cellStyle name="Normal 23 2 5 2 3" xfId="33599"/>
    <cellStyle name="Normal 23 2 5 3" xfId="5186"/>
    <cellStyle name="Normal 23 2 5 3 2" xfId="20467"/>
    <cellStyle name="Normal 23 2 5 3 3" xfId="32822"/>
    <cellStyle name="Normal 23 2 5 4" xfId="10305"/>
    <cellStyle name="Normal 23 2 5 4 2" xfId="25536"/>
    <cellStyle name="Normal 23 2 5 4 3" xfId="37829"/>
    <cellStyle name="Normal 23 2 5 5" xfId="16654"/>
    <cellStyle name="Normal 23 2 5 6" xfId="17775"/>
    <cellStyle name="Normal 23 2 6" xfId="1174"/>
    <cellStyle name="Normal 23 2 6 2" xfId="6189"/>
    <cellStyle name="Normal 23 2 6 2 2" xfId="21467"/>
    <cellStyle name="Normal 23 2 6 2 3" xfId="33813"/>
    <cellStyle name="Normal 23 2 6 3" xfId="9286"/>
    <cellStyle name="Normal 23 2 6 3 2" xfId="24558"/>
    <cellStyle name="Normal 23 2 6 3 3" xfId="36898"/>
    <cellStyle name="Normal 23 2 6 4" xfId="9748"/>
    <cellStyle name="Normal 23 2 6 4 2" xfId="25010"/>
    <cellStyle name="Normal 23 2 6 4 3" xfId="37328"/>
    <cellStyle name="Normal 23 2 6 5" xfId="16838"/>
    <cellStyle name="Normal 23 2 6 6" xfId="20042"/>
    <cellStyle name="Normal 23 2 7" xfId="1234"/>
    <cellStyle name="Normal 23 2 7 2" xfId="6235"/>
    <cellStyle name="Normal 23 2 7 2 2" xfId="21513"/>
    <cellStyle name="Normal 23 2 7 2 3" xfId="33859"/>
    <cellStyle name="Normal 23 2 7 3" xfId="9318"/>
    <cellStyle name="Normal 23 2 7 3 2" xfId="24589"/>
    <cellStyle name="Normal 23 2 7 3 3" xfId="36929"/>
    <cellStyle name="Normal 23 2 7 4" xfId="6187"/>
    <cellStyle name="Normal 23 2 7 4 2" xfId="21465"/>
    <cellStyle name="Normal 23 2 7 4 3" xfId="33811"/>
    <cellStyle name="Normal 23 2 7 5" xfId="16880"/>
    <cellStyle name="Normal 23 2 7 6" xfId="18249"/>
    <cellStyle name="Normal 23 2 8" xfId="1260"/>
    <cellStyle name="Normal 23 2 8 2" xfId="6259"/>
    <cellStyle name="Normal 23 2 8 2 2" xfId="21537"/>
    <cellStyle name="Normal 23 2 8 2 3" xfId="33883"/>
    <cellStyle name="Normal 23 2 8 3" xfId="9334"/>
    <cellStyle name="Normal 23 2 8 3 2" xfId="24605"/>
    <cellStyle name="Normal 23 2 8 3 3" xfId="36943"/>
    <cellStyle name="Normal 23 2 8 4" xfId="9448"/>
    <cellStyle name="Normal 23 2 8 4 2" xfId="24715"/>
    <cellStyle name="Normal 23 2 8 4 3" xfId="37044"/>
    <cellStyle name="Normal 23 2 8 5" xfId="16899"/>
    <cellStyle name="Normal 23 2 8 6" xfId="28178"/>
    <cellStyle name="Normal 23 2 9" xfId="1060"/>
    <cellStyle name="Normal 23 2 9 2" xfId="6095"/>
    <cellStyle name="Normal 23 2 9 2 2" xfId="21374"/>
    <cellStyle name="Normal 23 2 9 2 3" xfId="33722"/>
    <cellStyle name="Normal 23 2 9 3" xfId="9214"/>
    <cellStyle name="Normal 23 2 9 3 2" xfId="24487"/>
    <cellStyle name="Normal 23 2 9 3 3" xfId="36828"/>
    <cellStyle name="Normal 23 2 9 4" xfId="11832"/>
    <cellStyle name="Normal 23 2 9 4 2" xfId="27057"/>
    <cellStyle name="Normal 23 2 9 4 3" xfId="39343"/>
    <cellStyle name="Normal 23 2 9 5" xfId="16759"/>
    <cellStyle name="Normal 23 2 9 6" xfId="19994"/>
    <cellStyle name="Normal 23 20" xfId="5242"/>
    <cellStyle name="Normal 23 20 2" xfId="20523"/>
    <cellStyle name="Normal 23 20 3" xfId="32875"/>
    <cellStyle name="Normal 23 21" xfId="7751"/>
    <cellStyle name="Normal 23 21 2" xfId="23028"/>
    <cellStyle name="Normal 23 21 3" xfId="35371"/>
    <cellStyle name="Normal 23 22" xfId="10323"/>
    <cellStyle name="Normal 23 22 2" xfId="25553"/>
    <cellStyle name="Normal 23 22 3" xfId="37846"/>
    <cellStyle name="Normal 23 23" xfId="15198"/>
    <cellStyle name="Normal 23 23 2" xfId="42868"/>
    <cellStyle name="Normal 23 24" xfId="15960"/>
    <cellStyle name="Normal 23 25" xfId="17158"/>
    <cellStyle name="Normal 23 3" xfId="741"/>
    <cellStyle name="Normal 23 3 10" xfId="3614"/>
    <cellStyle name="Normal 23 3 10 2" xfId="8242"/>
    <cellStyle name="Normal 23 3 10 2 2" xfId="23518"/>
    <cellStyle name="Normal 23 3 10 2 3" xfId="35861"/>
    <cellStyle name="Normal 23 3 10 3" xfId="11388"/>
    <cellStyle name="Normal 23 3 10 3 2" xfId="26614"/>
    <cellStyle name="Normal 23 3 10 3 3" xfId="38900"/>
    <cellStyle name="Normal 23 3 10 4" xfId="14104"/>
    <cellStyle name="Normal 23 3 10 4 2" xfId="29291"/>
    <cellStyle name="Normal 23 3 10 4 3" xfId="41523"/>
    <cellStyle name="Normal 23 3 10 5" xfId="19048"/>
    <cellStyle name="Normal 23 3 10 6" xfId="31627"/>
    <cellStyle name="Normal 23 3 11" xfId="5811"/>
    <cellStyle name="Normal 23 3 11 2" xfId="21091"/>
    <cellStyle name="Normal 23 3 11 3" xfId="33439"/>
    <cellStyle name="Normal 23 3 12" xfId="6183"/>
    <cellStyle name="Normal 23 3 12 2" xfId="21461"/>
    <cellStyle name="Normal 23 3 12 3" xfId="33807"/>
    <cellStyle name="Normal 23 3 13" xfId="12336"/>
    <cellStyle name="Normal 23 3 13 2" xfId="27561"/>
    <cellStyle name="Normal 23 3 13 3" xfId="39844"/>
    <cellStyle name="Normal 23 3 14" xfId="16493"/>
    <cellStyle name="Normal 23 3 15" xfId="27868"/>
    <cellStyle name="Normal 23 3 2" xfId="2047"/>
    <cellStyle name="Normal 23 3 2 2" xfId="6827"/>
    <cellStyle name="Normal 23 3 2 2 2" xfId="22104"/>
    <cellStyle name="Normal 23 3 2 2 3" xfId="34448"/>
    <cellStyle name="Normal 23 3 2 3" xfId="9928"/>
    <cellStyle name="Normal 23 3 2 3 2" xfId="25172"/>
    <cellStyle name="Normal 23 3 2 3 3" xfId="37478"/>
    <cellStyle name="Normal 23 3 2 4" xfId="12798"/>
    <cellStyle name="Normal 23 3 2 4 2" xfId="27997"/>
    <cellStyle name="Normal 23 3 2 4 3" xfId="40249"/>
    <cellStyle name="Normal 23 3 2 5" xfId="17574"/>
    <cellStyle name="Normal 23 3 2 6" xfId="17405"/>
    <cellStyle name="Normal 23 3 3" xfId="2833"/>
    <cellStyle name="Normal 23 3 3 2" xfId="7480"/>
    <cellStyle name="Normal 23 3 3 2 2" xfId="22757"/>
    <cellStyle name="Normal 23 3 3 2 3" xfId="35101"/>
    <cellStyle name="Normal 23 3 3 3" xfId="10630"/>
    <cellStyle name="Normal 23 3 3 3 2" xfId="25858"/>
    <cellStyle name="Normal 23 3 3 3 3" xfId="38149"/>
    <cellStyle name="Normal 23 3 3 4" xfId="13393"/>
    <cellStyle name="Normal 23 3 3 4 2" xfId="28580"/>
    <cellStyle name="Normal 23 3 3 4 3" xfId="40814"/>
    <cellStyle name="Normal 23 3 3 5" xfId="18289"/>
    <cellStyle name="Normal 23 3 3 6" xfId="30917"/>
    <cellStyle name="Normal 23 3 4" xfId="2658"/>
    <cellStyle name="Normal 23 3 4 2" xfId="7309"/>
    <cellStyle name="Normal 23 3 4 2 2" xfId="22586"/>
    <cellStyle name="Normal 23 3 4 2 3" xfId="34930"/>
    <cellStyle name="Normal 23 3 4 3" xfId="10462"/>
    <cellStyle name="Normal 23 3 4 3 2" xfId="25690"/>
    <cellStyle name="Normal 23 3 4 3 3" xfId="37984"/>
    <cellStyle name="Normal 23 3 4 4" xfId="13240"/>
    <cellStyle name="Normal 23 3 4 4 2" xfId="28427"/>
    <cellStyle name="Normal 23 3 4 4 3" xfId="40665"/>
    <cellStyle name="Normal 23 3 4 5" xfId="18123"/>
    <cellStyle name="Normal 23 3 4 6" xfId="30764"/>
    <cellStyle name="Normal 23 3 5" xfId="3594"/>
    <cellStyle name="Normal 23 3 5 2" xfId="8222"/>
    <cellStyle name="Normal 23 3 5 2 2" xfId="23498"/>
    <cellStyle name="Normal 23 3 5 2 3" xfId="35841"/>
    <cellStyle name="Normal 23 3 5 3" xfId="11368"/>
    <cellStyle name="Normal 23 3 5 3 2" xfId="26594"/>
    <cellStyle name="Normal 23 3 5 3 3" xfId="38880"/>
    <cellStyle name="Normal 23 3 5 4" xfId="14084"/>
    <cellStyle name="Normal 23 3 5 4 2" xfId="29271"/>
    <cellStyle name="Normal 23 3 5 4 3" xfId="41503"/>
    <cellStyle name="Normal 23 3 5 5" xfId="19028"/>
    <cellStyle name="Normal 23 3 5 6" xfId="31607"/>
    <cellStyle name="Normal 23 3 6" xfId="3278"/>
    <cellStyle name="Normal 23 3 6 2" xfId="7918"/>
    <cellStyle name="Normal 23 3 6 2 2" xfId="23194"/>
    <cellStyle name="Normal 23 3 6 2 3" xfId="35537"/>
    <cellStyle name="Normal 23 3 6 3" xfId="11066"/>
    <cellStyle name="Normal 23 3 6 3 2" xfId="26292"/>
    <cellStyle name="Normal 23 3 6 3 3" xfId="38580"/>
    <cellStyle name="Normal 23 3 6 4" xfId="13806"/>
    <cellStyle name="Normal 23 3 6 4 2" xfId="28993"/>
    <cellStyle name="Normal 23 3 6 4 3" xfId="41226"/>
    <cellStyle name="Normal 23 3 6 5" xfId="18720"/>
    <cellStyle name="Normal 23 3 6 6" xfId="31330"/>
    <cellStyle name="Normal 23 3 7" xfId="3288"/>
    <cellStyle name="Normal 23 3 7 2" xfId="7927"/>
    <cellStyle name="Normal 23 3 7 2 2" xfId="23203"/>
    <cellStyle name="Normal 23 3 7 2 3" xfId="35546"/>
    <cellStyle name="Normal 23 3 7 3" xfId="11076"/>
    <cellStyle name="Normal 23 3 7 3 2" xfId="26302"/>
    <cellStyle name="Normal 23 3 7 3 3" xfId="38590"/>
    <cellStyle name="Normal 23 3 7 4" xfId="13815"/>
    <cellStyle name="Normal 23 3 7 4 2" xfId="29002"/>
    <cellStyle name="Normal 23 3 7 4 3" xfId="41235"/>
    <cellStyle name="Normal 23 3 7 5" xfId="18730"/>
    <cellStyle name="Normal 23 3 7 6" xfId="31339"/>
    <cellStyle name="Normal 23 3 8" xfId="2581"/>
    <cellStyle name="Normal 23 3 8 2" xfId="7234"/>
    <cellStyle name="Normal 23 3 8 2 2" xfId="22511"/>
    <cellStyle name="Normal 23 3 8 2 3" xfId="34855"/>
    <cellStyle name="Normal 23 3 8 3" xfId="10392"/>
    <cellStyle name="Normal 23 3 8 3 2" xfId="25622"/>
    <cellStyle name="Normal 23 3 8 3 3" xfId="37915"/>
    <cellStyle name="Normal 23 3 8 4" xfId="13178"/>
    <cellStyle name="Normal 23 3 8 4 2" xfId="28367"/>
    <cellStyle name="Normal 23 3 8 4 3" xfId="40604"/>
    <cellStyle name="Normal 23 3 8 5" xfId="18052"/>
    <cellStyle name="Normal 23 3 8 6" xfId="30286"/>
    <cellStyle name="Normal 23 3 9" xfId="2530"/>
    <cellStyle name="Normal 23 3 9 2" xfId="7183"/>
    <cellStyle name="Normal 23 3 9 2 2" xfId="22460"/>
    <cellStyle name="Normal 23 3 9 2 3" xfId="34804"/>
    <cellStyle name="Normal 23 3 9 3" xfId="10342"/>
    <cellStyle name="Normal 23 3 9 3 2" xfId="25572"/>
    <cellStyle name="Normal 23 3 9 3 3" xfId="37865"/>
    <cellStyle name="Normal 23 3 9 4" xfId="13130"/>
    <cellStyle name="Normal 23 3 9 4 2" xfId="28319"/>
    <cellStyle name="Normal 23 3 9 4 3" xfId="40556"/>
    <cellStyle name="Normal 23 3 9 5" xfId="18003"/>
    <cellStyle name="Normal 23 3 9 6" xfId="30656"/>
    <cellStyle name="Normal 23 4" xfId="637"/>
    <cellStyle name="Normal 23 4 10" xfId="3939"/>
    <cellStyle name="Normal 23 4 10 2" xfId="8559"/>
    <cellStyle name="Normal 23 4 10 2 2" xfId="23833"/>
    <cellStyle name="Normal 23 4 10 2 3" xfId="36176"/>
    <cellStyle name="Normal 23 4 10 3" xfId="11702"/>
    <cellStyle name="Normal 23 4 10 3 2" xfId="26927"/>
    <cellStyle name="Normal 23 4 10 3 3" xfId="39213"/>
    <cellStyle name="Normal 23 4 10 4" xfId="14400"/>
    <cellStyle name="Normal 23 4 10 4 2" xfId="29587"/>
    <cellStyle name="Normal 23 4 10 4 3" xfId="41818"/>
    <cellStyle name="Normal 23 4 10 5" xfId="19360"/>
    <cellStyle name="Normal 23 4 10 6" xfId="31923"/>
    <cellStyle name="Normal 23 4 11" xfId="5713"/>
    <cellStyle name="Normal 23 4 11 2" xfId="20993"/>
    <cellStyle name="Normal 23 4 11 3" xfId="33341"/>
    <cellStyle name="Normal 23 4 12" xfId="5293"/>
    <cellStyle name="Normal 23 4 12 2" xfId="20573"/>
    <cellStyle name="Normal 23 4 12 3" xfId="32924"/>
    <cellStyle name="Normal 23 4 13" xfId="9459"/>
    <cellStyle name="Normal 23 4 13 2" xfId="24726"/>
    <cellStyle name="Normal 23 4 13 3" xfId="37055"/>
    <cellStyle name="Normal 23 4 14" xfId="16402"/>
    <cellStyle name="Normal 23 4 15" xfId="20138"/>
    <cellStyle name="Normal 23 4 2" xfId="1966"/>
    <cellStyle name="Normal 23 4 2 2" xfId="6752"/>
    <cellStyle name="Normal 23 4 2 2 2" xfId="22029"/>
    <cellStyle name="Normal 23 4 2 2 3" xfId="34374"/>
    <cellStyle name="Normal 23 4 2 3" xfId="9850"/>
    <cellStyle name="Normal 23 4 2 3 2" xfId="25098"/>
    <cellStyle name="Normal 23 4 2 3 3" xfId="37407"/>
    <cellStyle name="Normal 23 4 2 4" xfId="12724"/>
    <cellStyle name="Normal 23 4 2 4 2" xfId="27927"/>
    <cellStyle name="Normal 23 4 2 4 3" xfId="40181"/>
    <cellStyle name="Normal 23 4 2 5" xfId="17497"/>
    <cellStyle name="Normal 23 4 2 6" xfId="30375"/>
    <cellStyle name="Normal 23 4 3" xfId="2732"/>
    <cellStyle name="Normal 23 4 3 2" xfId="7380"/>
    <cellStyle name="Normal 23 4 3 2 2" xfId="22657"/>
    <cellStyle name="Normal 23 4 3 2 3" xfId="35001"/>
    <cellStyle name="Normal 23 4 3 3" xfId="10531"/>
    <cellStyle name="Normal 23 4 3 3 2" xfId="25759"/>
    <cellStyle name="Normal 23 4 3 3 3" xfId="38050"/>
    <cellStyle name="Normal 23 4 3 4" xfId="13301"/>
    <cellStyle name="Normal 23 4 3 4 2" xfId="28488"/>
    <cellStyle name="Normal 23 4 3 4 3" xfId="40722"/>
    <cellStyle name="Normal 23 4 3 5" xfId="18192"/>
    <cellStyle name="Normal 23 4 3 6" xfId="30824"/>
    <cellStyle name="Normal 23 4 4" xfId="2404"/>
    <cellStyle name="Normal 23 4 4 2" xfId="7063"/>
    <cellStyle name="Normal 23 4 4 2 2" xfId="22340"/>
    <cellStyle name="Normal 23 4 4 2 3" xfId="34684"/>
    <cellStyle name="Normal 23 4 4 3" xfId="10223"/>
    <cellStyle name="Normal 23 4 4 3 2" xfId="25454"/>
    <cellStyle name="Normal 23 4 4 3 3" xfId="37747"/>
    <cellStyle name="Normal 23 4 4 4" xfId="13035"/>
    <cellStyle name="Normal 23 4 4 4 2" xfId="28224"/>
    <cellStyle name="Normal 23 4 4 4 3" xfId="40462"/>
    <cellStyle name="Normal 23 4 4 5" xfId="17893"/>
    <cellStyle name="Normal 23 4 4 6" xfId="15901"/>
    <cellStyle name="Normal 23 4 5" xfId="3102"/>
    <cellStyle name="Normal 23 4 5 2" xfId="7743"/>
    <cellStyle name="Normal 23 4 5 2 2" xfId="23020"/>
    <cellStyle name="Normal 23 4 5 2 3" xfId="35363"/>
    <cellStyle name="Normal 23 4 5 3" xfId="10895"/>
    <cellStyle name="Normal 23 4 5 3 2" xfId="26123"/>
    <cellStyle name="Normal 23 4 5 3 3" xfId="38412"/>
    <cellStyle name="Normal 23 4 5 4" xfId="13644"/>
    <cellStyle name="Normal 23 4 5 4 2" xfId="28831"/>
    <cellStyle name="Normal 23 4 5 4 3" xfId="41064"/>
    <cellStyle name="Normal 23 4 5 5" xfId="18552"/>
    <cellStyle name="Normal 23 4 5 6" xfId="31168"/>
    <cellStyle name="Normal 23 4 6" xfId="3602"/>
    <cellStyle name="Normal 23 4 6 2" xfId="8230"/>
    <cellStyle name="Normal 23 4 6 2 2" xfId="23506"/>
    <cellStyle name="Normal 23 4 6 2 3" xfId="35849"/>
    <cellStyle name="Normal 23 4 6 3" xfId="11376"/>
    <cellStyle name="Normal 23 4 6 3 2" xfId="26602"/>
    <cellStyle name="Normal 23 4 6 3 3" xfId="38888"/>
    <cellStyle name="Normal 23 4 6 4" xfId="14092"/>
    <cellStyle name="Normal 23 4 6 4 2" xfId="29279"/>
    <cellStyle name="Normal 23 4 6 4 3" xfId="41511"/>
    <cellStyle name="Normal 23 4 6 5" xfId="19036"/>
    <cellStyle name="Normal 23 4 6 6" xfId="31615"/>
    <cellStyle name="Normal 23 4 7" xfId="2595"/>
    <cellStyle name="Normal 23 4 7 2" xfId="7247"/>
    <cellStyle name="Normal 23 4 7 2 2" xfId="22524"/>
    <cellStyle name="Normal 23 4 7 2 3" xfId="34868"/>
    <cellStyle name="Normal 23 4 7 3" xfId="10402"/>
    <cellStyle name="Normal 23 4 7 3 2" xfId="25632"/>
    <cellStyle name="Normal 23 4 7 3 3" xfId="37925"/>
    <cellStyle name="Normal 23 4 7 4" xfId="13184"/>
    <cellStyle name="Normal 23 4 7 4 2" xfId="28373"/>
    <cellStyle name="Normal 23 4 7 4 3" xfId="40610"/>
    <cellStyle name="Normal 23 4 7 5" xfId="18063"/>
    <cellStyle name="Normal 23 4 7 6" xfId="30708"/>
    <cellStyle name="Normal 23 4 8" xfId="2518"/>
    <cellStyle name="Normal 23 4 8 2" xfId="7171"/>
    <cellStyle name="Normal 23 4 8 2 2" xfId="22448"/>
    <cellStyle name="Normal 23 4 8 2 3" xfId="34792"/>
    <cellStyle name="Normal 23 4 8 3" xfId="10332"/>
    <cellStyle name="Normal 23 4 8 3 2" xfId="25562"/>
    <cellStyle name="Normal 23 4 8 3 3" xfId="37855"/>
    <cellStyle name="Normal 23 4 8 4" xfId="13125"/>
    <cellStyle name="Normal 23 4 8 4 2" xfId="28314"/>
    <cellStyle name="Normal 23 4 8 4 3" xfId="40551"/>
    <cellStyle name="Normal 23 4 8 5" xfId="17994"/>
    <cellStyle name="Normal 23 4 8 6" xfId="17044"/>
    <cellStyle name="Normal 23 4 9" xfId="2552"/>
    <cellStyle name="Normal 23 4 9 2" xfId="7205"/>
    <cellStyle name="Normal 23 4 9 2 2" xfId="22482"/>
    <cellStyle name="Normal 23 4 9 2 3" xfId="34826"/>
    <cellStyle name="Normal 23 4 9 3" xfId="10364"/>
    <cellStyle name="Normal 23 4 9 3 2" xfId="25594"/>
    <cellStyle name="Normal 23 4 9 3 3" xfId="37887"/>
    <cellStyle name="Normal 23 4 9 4" xfId="13151"/>
    <cellStyle name="Normal 23 4 9 4 2" xfId="28340"/>
    <cellStyle name="Normal 23 4 9 4 3" xfId="40577"/>
    <cellStyle name="Normal 23 4 9 5" xfId="18024"/>
    <cellStyle name="Normal 23 4 9 6" xfId="17762"/>
    <cellStyle name="Normal 23 5" xfId="811"/>
    <cellStyle name="Normal 23 5 10" xfId="4132"/>
    <cellStyle name="Normal 23 5 10 2" xfId="8745"/>
    <cellStyle name="Normal 23 5 10 2 2" xfId="24019"/>
    <cellStyle name="Normal 23 5 10 2 3" xfId="36362"/>
    <cellStyle name="Normal 23 5 10 3" xfId="11885"/>
    <cellStyle name="Normal 23 5 10 3 2" xfId="27110"/>
    <cellStyle name="Normal 23 5 10 3 3" xfId="39396"/>
    <cellStyle name="Normal 23 5 10 4" xfId="14570"/>
    <cellStyle name="Normal 23 5 10 4 2" xfId="29757"/>
    <cellStyle name="Normal 23 5 10 4 3" xfId="41988"/>
    <cellStyle name="Normal 23 5 10 5" xfId="19543"/>
    <cellStyle name="Normal 23 5 10 6" xfId="32093"/>
    <cellStyle name="Normal 23 5 11" xfId="5879"/>
    <cellStyle name="Normal 23 5 11 2" xfId="21159"/>
    <cellStyle name="Normal 23 5 11 3" xfId="33507"/>
    <cellStyle name="Normal 23 5 12" xfId="6120"/>
    <cellStyle name="Normal 23 5 12 2" xfId="21399"/>
    <cellStyle name="Normal 23 5 12 3" xfId="33746"/>
    <cellStyle name="Normal 23 5 13" xfId="12374"/>
    <cellStyle name="Normal 23 5 13 2" xfId="27599"/>
    <cellStyle name="Normal 23 5 13 3" xfId="39880"/>
    <cellStyle name="Normal 23 5 14" xfId="16561"/>
    <cellStyle name="Normal 23 5 15" xfId="30177"/>
    <cellStyle name="Normal 23 5 2" xfId="2116"/>
    <cellStyle name="Normal 23 5 2 2" xfId="6896"/>
    <cellStyle name="Normal 23 5 2 2 2" xfId="22173"/>
    <cellStyle name="Normal 23 5 2 2 3" xfId="34517"/>
    <cellStyle name="Normal 23 5 2 3" xfId="9997"/>
    <cellStyle name="Normal 23 5 2 3 2" xfId="25240"/>
    <cellStyle name="Normal 23 5 2 3 3" xfId="37545"/>
    <cellStyle name="Normal 23 5 2 4" xfId="12867"/>
    <cellStyle name="Normal 23 5 2 4 2" xfId="28065"/>
    <cellStyle name="Normal 23 5 2 4 3" xfId="40316"/>
    <cellStyle name="Normal 23 5 2 5" xfId="17643"/>
    <cellStyle name="Normal 23 5 2 6" xfId="15908"/>
    <cellStyle name="Normal 23 5 3" xfId="2903"/>
    <cellStyle name="Normal 23 5 3 2" xfId="7548"/>
    <cellStyle name="Normal 23 5 3 2 2" xfId="22825"/>
    <cellStyle name="Normal 23 5 3 2 3" xfId="35168"/>
    <cellStyle name="Normal 23 5 3 3" xfId="10699"/>
    <cellStyle name="Normal 23 5 3 3 2" xfId="25927"/>
    <cellStyle name="Normal 23 5 3 3 3" xfId="38218"/>
    <cellStyle name="Normal 23 5 3 4" xfId="13458"/>
    <cellStyle name="Normal 23 5 3 4 2" xfId="28645"/>
    <cellStyle name="Normal 23 5 3 4 3" xfId="40879"/>
    <cellStyle name="Normal 23 5 3 5" xfId="18358"/>
    <cellStyle name="Normal 23 5 3 6" xfId="30982"/>
    <cellStyle name="Normal 23 5 4" xfId="3156"/>
    <cellStyle name="Normal 23 5 4 2" xfId="7797"/>
    <cellStyle name="Normal 23 5 4 2 2" xfId="23073"/>
    <cellStyle name="Normal 23 5 4 2 3" xfId="35416"/>
    <cellStyle name="Normal 23 5 4 3" xfId="10947"/>
    <cellStyle name="Normal 23 5 4 3 2" xfId="26174"/>
    <cellStyle name="Normal 23 5 4 3 3" xfId="38462"/>
    <cellStyle name="Normal 23 5 4 4" xfId="13690"/>
    <cellStyle name="Normal 23 5 4 4 2" xfId="28877"/>
    <cellStyle name="Normal 23 5 4 4 3" xfId="41110"/>
    <cellStyle name="Normal 23 5 4 5" xfId="18600"/>
    <cellStyle name="Normal 23 5 4 6" xfId="31214"/>
    <cellStyle name="Normal 23 5 5" xfId="3294"/>
    <cellStyle name="Normal 23 5 5 2" xfId="7933"/>
    <cellStyle name="Normal 23 5 5 2 2" xfId="23209"/>
    <cellStyle name="Normal 23 5 5 2 3" xfId="35552"/>
    <cellStyle name="Normal 23 5 5 3" xfId="11082"/>
    <cellStyle name="Normal 23 5 5 3 2" xfId="26308"/>
    <cellStyle name="Normal 23 5 5 3 3" xfId="38596"/>
    <cellStyle name="Normal 23 5 5 4" xfId="13820"/>
    <cellStyle name="Normal 23 5 5 4 2" xfId="29007"/>
    <cellStyle name="Normal 23 5 5 4 3" xfId="41240"/>
    <cellStyle name="Normal 23 5 5 5" xfId="18735"/>
    <cellStyle name="Normal 23 5 5 6" xfId="31344"/>
    <cellStyle name="Normal 23 5 6" xfId="2012"/>
    <cellStyle name="Normal 23 5 6 2" xfId="6792"/>
    <cellStyle name="Normal 23 5 6 2 2" xfId="22069"/>
    <cellStyle name="Normal 23 5 6 2 3" xfId="34413"/>
    <cellStyle name="Normal 23 5 6 3" xfId="9893"/>
    <cellStyle name="Normal 23 5 6 3 2" xfId="25138"/>
    <cellStyle name="Normal 23 5 6 3 3" xfId="37446"/>
    <cellStyle name="Normal 23 5 6 4" xfId="12763"/>
    <cellStyle name="Normal 23 5 6 4 2" xfId="27963"/>
    <cellStyle name="Normal 23 5 6 4 3" xfId="40217"/>
    <cellStyle name="Normal 23 5 6 5" xfId="17539"/>
    <cellStyle name="Normal 23 5 6 6" xfId="20034"/>
    <cellStyle name="Normal 23 5 7" xfId="3655"/>
    <cellStyle name="Normal 23 5 7 2" xfId="8283"/>
    <cellStyle name="Normal 23 5 7 2 2" xfId="23559"/>
    <cellStyle name="Normal 23 5 7 2 3" xfId="35902"/>
    <cellStyle name="Normal 23 5 7 3" xfId="11429"/>
    <cellStyle name="Normal 23 5 7 3 2" xfId="26655"/>
    <cellStyle name="Normal 23 5 7 3 3" xfId="38941"/>
    <cellStyle name="Normal 23 5 7 4" xfId="14144"/>
    <cellStyle name="Normal 23 5 7 4 2" xfId="29331"/>
    <cellStyle name="Normal 23 5 7 4 3" xfId="41563"/>
    <cellStyle name="Normal 23 5 7 5" xfId="19089"/>
    <cellStyle name="Normal 23 5 7 6" xfId="31668"/>
    <cellStyle name="Normal 23 5 8" xfId="2197"/>
    <cellStyle name="Normal 23 5 8 2" xfId="6977"/>
    <cellStyle name="Normal 23 5 8 2 2" xfId="22254"/>
    <cellStyle name="Normal 23 5 8 2 3" xfId="34598"/>
    <cellStyle name="Normal 23 5 8 3" xfId="10078"/>
    <cellStyle name="Normal 23 5 8 3 2" xfId="25321"/>
    <cellStyle name="Normal 23 5 8 3 3" xfId="37626"/>
    <cellStyle name="Normal 23 5 8 4" xfId="12948"/>
    <cellStyle name="Normal 23 5 8 4 2" xfId="28146"/>
    <cellStyle name="Normal 23 5 8 4 3" xfId="40397"/>
    <cellStyle name="Normal 23 5 8 5" xfId="17724"/>
    <cellStyle name="Normal 23 5 8 6" xfId="17004"/>
    <cellStyle name="Normal 23 5 9" xfId="3913"/>
    <cellStyle name="Normal 23 5 9 2" xfId="8535"/>
    <cellStyle name="Normal 23 5 9 2 2" xfId="23809"/>
    <cellStyle name="Normal 23 5 9 2 3" xfId="36152"/>
    <cellStyle name="Normal 23 5 9 3" xfId="11677"/>
    <cellStyle name="Normal 23 5 9 3 2" xfId="26902"/>
    <cellStyle name="Normal 23 5 9 3 3" xfId="39188"/>
    <cellStyle name="Normal 23 5 9 4" xfId="14377"/>
    <cellStyle name="Normal 23 5 9 4 2" xfId="29564"/>
    <cellStyle name="Normal 23 5 9 4 3" xfId="41795"/>
    <cellStyle name="Normal 23 5 9 5" xfId="19335"/>
    <cellStyle name="Normal 23 5 9 6" xfId="31900"/>
    <cellStyle name="Normal 23 6" xfId="832"/>
    <cellStyle name="Normal 23 6 10" xfId="4447"/>
    <cellStyle name="Normal 23 6 10 2" xfId="9054"/>
    <cellStyle name="Normal 23 6 10 2 2" xfId="24328"/>
    <cellStyle name="Normal 23 6 10 2 3" xfId="36670"/>
    <cellStyle name="Normal 23 6 10 3" xfId="12184"/>
    <cellStyle name="Normal 23 6 10 3 2" xfId="27409"/>
    <cellStyle name="Normal 23 6 10 3 3" xfId="39693"/>
    <cellStyle name="Normal 23 6 10 4" xfId="14851"/>
    <cellStyle name="Normal 23 6 10 4 2" xfId="30038"/>
    <cellStyle name="Normal 23 6 10 4 3" xfId="42268"/>
    <cellStyle name="Normal 23 6 10 5" xfId="19843"/>
    <cellStyle name="Normal 23 6 10 6" xfId="32372"/>
    <cellStyle name="Normal 23 6 11" xfId="5898"/>
    <cellStyle name="Normal 23 6 11 2" xfId="21178"/>
    <cellStyle name="Normal 23 6 11 3" xfId="33526"/>
    <cellStyle name="Normal 23 6 12" xfId="5192"/>
    <cellStyle name="Normal 23 6 12 2" xfId="20473"/>
    <cellStyle name="Normal 23 6 12 3" xfId="32828"/>
    <cellStyle name="Normal 23 6 13" xfId="12458"/>
    <cellStyle name="Normal 23 6 13 2" xfId="27680"/>
    <cellStyle name="Normal 23 6 13 3" xfId="39961"/>
    <cellStyle name="Normal 23 6 14" xfId="16581"/>
    <cellStyle name="Normal 23 6 15" xfId="24601"/>
    <cellStyle name="Normal 23 6 2" xfId="2137"/>
    <cellStyle name="Normal 23 6 2 2" xfId="6917"/>
    <cellStyle name="Normal 23 6 2 2 2" xfId="22194"/>
    <cellStyle name="Normal 23 6 2 2 3" xfId="34538"/>
    <cellStyle name="Normal 23 6 2 3" xfId="10018"/>
    <cellStyle name="Normal 23 6 2 3 2" xfId="25261"/>
    <cellStyle name="Normal 23 6 2 3 3" xfId="37566"/>
    <cellStyle name="Normal 23 6 2 4" xfId="12888"/>
    <cellStyle name="Normal 23 6 2 4 2" xfId="28086"/>
    <cellStyle name="Normal 23 6 2 4 3" xfId="40337"/>
    <cellStyle name="Normal 23 6 2 5" xfId="17664"/>
    <cellStyle name="Normal 23 6 2 6" xfId="30584"/>
    <cellStyle name="Normal 23 6 3" xfId="2924"/>
    <cellStyle name="Normal 23 6 3 2" xfId="7569"/>
    <cellStyle name="Normal 23 6 3 2 2" xfId="22846"/>
    <cellStyle name="Normal 23 6 3 2 3" xfId="35189"/>
    <cellStyle name="Normal 23 6 3 3" xfId="10720"/>
    <cellStyle name="Normal 23 6 3 3 2" xfId="25948"/>
    <cellStyle name="Normal 23 6 3 3 3" xfId="38239"/>
    <cellStyle name="Normal 23 6 3 4" xfId="13479"/>
    <cellStyle name="Normal 23 6 3 4 2" xfId="28666"/>
    <cellStyle name="Normal 23 6 3 4 3" xfId="40900"/>
    <cellStyle name="Normal 23 6 3 5" xfId="18379"/>
    <cellStyle name="Normal 23 6 3 6" xfId="31003"/>
    <cellStyle name="Normal 23 6 4" xfId="3141"/>
    <cellStyle name="Normal 23 6 4 2" xfId="7782"/>
    <cellStyle name="Normal 23 6 4 2 2" xfId="23059"/>
    <cellStyle name="Normal 23 6 4 2 3" xfId="35402"/>
    <cellStyle name="Normal 23 6 4 3" xfId="10933"/>
    <cellStyle name="Normal 23 6 4 3 2" xfId="26160"/>
    <cellStyle name="Normal 23 6 4 3 3" xfId="38448"/>
    <cellStyle name="Normal 23 6 4 4" xfId="13679"/>
    <cellStyle name="Normal 23 6 4 4 2" xfId="28866"/>
    <cellStyle name="Normal 23 6 4 4 3" xfId="41099"/>
    <cellStyle name="Normal 23 6 4 5" xfId="18588"/>
    <cellStyle name="Normal 23 6 4 6" xfId="31203"/>
    <cellStyle name="Normal 23 6 5" xfId="2432"/>
    <cellStyle name="Normal 23 6 5 2" xfId="7089"/>
    <cellStyle name="Normal 23 6 5 2 2" xfId="22366"/>
    <cellStyle name="Normal 23 6 5 2 3" xfId="34710"/>
    <cellStyle name="Normal 23 6 5 3" xfId="10249"/>
    <cellStyle name="Normal 23 6 5 3 2" xfId="25480"/>
    <cellStyle name="Normal 23 6 5 3 3" xfId="37773"/>
    <cellStyle name="Normal 23 6 5 4" xfId="13054"/>
    <cellStyle name="Normal 23 6 5 4 2" xfId="28243"/>
    <cellStyle name="Normal 23 6 5 4 3" xfId="40481"/>
    <cellStyle name="Normal 23 6 5 5" xfId="17918"/>
    <cellStyle name="Normal 23 6 5 6" xfId="30419"/>
    <cellStyle name="Normal 23 6 6" xfId="2780"/>
    <cellStyle name="Normal 23 6 6 2" xfId="7428"/>
    <cellStyle name="Normal 23 6 6 2 2" xfId="22705"/>
    <cellStyle name="Normal 23 6 6 2 3" xfId="35049"/>
    <cellStyle name="Normal 23 6 6 3" xfId="10578"/>
    <cellStyle name="Normal 23 6 6 3 2" xfId="25806"/>
    <cellStyle name="Normal 23 6 6 3 3" xfId="38097"/>
    <cellStyle name="Normal 23 6 6 4" xfId="13346"/>
    <cellStyle name="Normal 23 6 6 4 2" xfId="28533"/>
    <cellStyle name="Normal 23 6 6 4 3" xfId="40767"/>
    <cellStyle name="Normal 23 6 6 5" xfId="18238"/>
    <cellStyle name="Normal 23 6 6 6" xfId="30869"/>
    <cellStyle name="Normal 23 6 7" xfId="3856"/>
    <cellStyle name="Normal 23 6 7 2" xfId="8480"/>
    <cellStyle name="Normal 23 6 7 2 2" xfId="23754"/>
    <cellStyle name="Normal 23 6 7 2 3" xfId="36097"/>
    <cellStyle name="Normal 23 6 7 3" xfId="11621"/>
    <cellStyle name="Normal 23 6 7 3 2" xfId="26846"/>
    <cellStyle name="Normal 23 6 7 3 3" xfId="39132"/>
    <cellStyle name="Normal 23 6 7 4" xfId="14327"/>
    <cellStyle name="Normal 23 6 7 4 2" xfId="29514"/>
    <cellStyle name="Normal 23 6 7 4 3" xfId="41745"/>
    <cellStyle name="Normal 23 6 7 5" xfId="19280"/>
    <cellStyle name="Normal 23 6 7 6" xfId="31850"/>
    <cellStyle name="Normal 23 6 8" xfId="4080"/>
    <cellStyle name="Normal 23 6 8 2" xfId="8694"/>
    <cellStyle name="Normal 23 6 8 2 2" xfId="23968"/>
    <cellStyle name="Normal 23 6 8 2 3" xfId="36311"/>
    <cellStyle name="Normal 23 6 8 3" xfId="11836"/>
    <cellStyle name="Normal 23 6 8 3 2" xfId="27061"/>
    <cellStyle name="Normal 23 6 8 3 3" xfId="39347"/>
    <cellStyle name="Normal 23 6 8 4" xfId="14524"/>
    <cellStyle name="Normal 23 6 8 4 2" xfId="29711"/>
    <cellStyle name="Normal 23 6 8 4 3" xfId="41942"/>
    <cellStyle name="Normal 23 6 8 5" xfId="19494"/>
    <cellStyle name="Normal 23 6 8 6" xfId="32047"/>
    <cellStyle name="Normal 23 6 9" xfId="4279"/>
    <cellStyle name="Normal 23 6 9 2" xfId="8889"/>
    <cellStyle name="Normal 23 6 9 2 2" xfId="24163"/>
    <cellStyle name="Normal 23 6 9 2 3" xfId="36505"/>
    <cellStyle name="Normal 23 6 9 3" xfId="12026"/>
    <cellStyle name="Normal 23 6 9 3 2" xfId="27251"/>
    <cellStyle name="Normal 23 6 9 3 3" xfId="39536"/>
    <cellStyle name="Normal 23 6 9 4" xfId="14701"/>
    <cellStyle name="Normal 23 6 9 4 2" xfId="29888"/>
    <cellStyle name="Normal 23 6 9 4 3" xfId="42118"/>
    <cellStyle name="Normal 23 6 9 5" xfId="19682"/>
    <cellStyle name="Normal 23 6 9 6" xfId="32223"/>
    <cellStyle name="Normal 23 7" xfId="850"/>
    <cellStyle name="Normal 23 7 10" xfId="1723"/>
    <cellStyle name="Normal 23 7 10 2" xfId="6569"/>
    <cellStyle name="Normal 23 7 10 2 2" xfId="21846"/>
    <cellStyle name="Normal 23 7 10 2 3" xfId="34191"/>
    <cellStyle name="Normal 23 7 10 3" xfId="9642"/>
    <cellStyle name="Normal 23 7 10 3 2" xfId="24905"/>
    <cellStyle name="Normal 23 7 10 3 3" xfId="37225"/>
    <cellStyle name="Normal 23 7 10 4" xfId="9375"/>
    <cellStyle name="Normal 23 7 10 4 2" xfId="24645"/>
    <cellStyle name="Normal 23 7 10 4 3" xfId="36979"/>
    <cellStyle name="Normal 23 7 10 5" xfId="17267"/>
    <cellStyle name="Normal 23 7 10 6" xfId="17756"/>
    <cellStyle name="Normal 23 7 11" xfId="5915"/>
    <cellStyle name="Normal 23 7 11 2" xfId="21195"/>
    <cellStyle name="Normal 23 7 11 3" xfId="33543"/>
    <cellStyle name="Normal 23 7 12" xfId="6268"/>
    <cellStyle name="Normal 23 7 12 2" xfId="21546"/>
    <cellStyle name="Normal 23 7 12 3" xfId="33892"/>
    <cellStyle name="Normal 23 7 13" xfId="9801"/>
    <cellStyle name="Normal 23 7 13 2" xfId="25054"/>
    <cellStyle name="Normal 23 7 13 3" xfId="37368"/>
    <cellStyle name="Normal 23 7 14" xfId="16598"/>
    <cellStyle name="Normal 23 7 15" xfId="16855"/>
    <cellStyle name="Normal 23 7 2" xfId="2155"/>
    <cellStyle name="Normal 23 7 2 2" xfId="6935"/>
    <cellStyle name="Normal 23 7 2 2 2" xfId="22212"/>
    <cellStyle name="Normal 23 7 2 2 3" xfId="34556"/>
    <cellStyle name="Normal 23 7 2 3" xfId="10036"/>
    <cellStyle name="Normal 23 7 2 3 2" xfId="25279"/>
    <cellStyle name="Normal 23 7 2 3 3" xfId="37584"/>
    <cellStyle name="Normal 23 7 2 4" xfId="12906"/>
    <cellStyle name="Normal 23 7 2 4 2" xfId="28104"/>
    <cellStyle name="Normal 23 7 2 4 3" xfId="40355"/>
    <cellStyle name="Normal 23 7 2 5" xfId="17682"/>
    <cellStyle name="Normal 23 7 2 6" xfId="20102"/>
    <cellStyle name="Normal 23 7 3" xfId="2941"/>
    <cellStyle name="Normal 23 7 3 2" xfId="7586"/>
    <cellStyle name="Normal 23 7 3 2 2" xfId="22863"/>
    <cellStyle name="Normal 23 7 3 2 3" xfId="35206"/>
    <cellStyle name="Normal 23 7 3 3" xfId="10737"/>
    <cellStyle name="Normal 23 7 3 3 2" xfId="25965"/>
    <cellStyle name="Normal 23 7 3 3 3" xfId="38256"/>
    <cellStyle name="Normal 23 7 3 4" xfId="13496"/>
    <cellStyle name="Normal 23 7 3 4 2" xfId="28683"/>
    <cellStyle name="Normal 23 7 3 4 3" xfId="40917"/>
    <cellStyle name="Normal 23 7 3 5" xfId="18396"/>
    <cellStyle name="Normal 23 7 3 6" xfId="31020"/>
    <cellStyle name="Normal 23 7 4" xfId="2649"/>
    <cellStyle name="Normal 23 7 4 2" xfId="7300"/>
    <cellStyle name="Normal 23 7 4 2 2" xfId="22577"/>
    <cellStyle name="Normal 23 7 4 2 3" xfId="34921"/>
    <cellStyle name="Normal 23 7 4 3" xfId="10453"/>
    <cellStyle name="Normal 23 7 4 3 2" xfId="25681"/>
    <cellStyle name="Normal 23 7 4 3 3" xfId="37975"/>
    <cellStyle name="Normal 23 7 4 4" xfId="13231"/>
    <cellStyle name="Normal 23 7 4 4 2" xfId="28418"/>
    <cellStyle name="Normal 23 7 4 4 3" xfId="40656"/>
    <cellStyle name="Normal 23 7 4 5" xfId="18114"/>
    <cellStyle name="Normal 23 7 4 6" xfId="30755"/>
    <cellStyle name="Normal 23 7 5" xfId="3617"/>
    <cellStyle name="Normal 23 7 5 2" xfId="8245"/>
    <cellStyle name="Normal 23 7 5 2 2" xfId="23521"/>
    <cellStyle name="Normal 23 7 5 2 3" xfId="35864"/>
    <cellStyle name="Normal 23 7 5 3" xfId="11391"/>
    <cellStyle name="Normal 23 7 5 3 2" xfId="26617"/>
    <cellStyle name="Normal 23 7 5 3 3" xfId="38903"/>
    <cellStyle name="Normal 23 7 5 4" xfId="14107"/>
    <cellStyle name="Normal 23 7 5 4 2" xfId="29294"/>
    <cellStyle name="Normal 23 7 5 4 3" xfId="41526"/>
    <cellStyle name="Normal 23 7 5 5" xfId="19051"/>
    <cellStyle name="Normal 23 7 5 6" xfId="31630"/>
    <cellStyle name="Normal 23 7 6" xfId="3023"/>
    <cellStyle name="Normal 23 7 6 2" xfId="7667"/>
    <cellStyle name="Normal 23 7 6 2 2" xfId="22944"/>
    <cellStyle name="Normal 23 7 6 2 3" xfId="35287"/>
    <cellStyle name="Normal 23 7 6 3" xfId="10818"/>
    <cellStyle name="Normal 23 7 6 3 2" xfId="26046"/>
    <cellStyle name="Normal 23 7 6 3 3" xfId="38337"/>
    <cellStyle name="Normal 23 7 6 4" xfId="13576"/>
    <cellStyle name="Normal 23 7 6 4 2" xfId="28763"/>
    <cellStyle name="Normal 23 7 6 4 3" xfId="40996"/>
    <cellStyle name="Normal 23 7 6 5" xfId="18477"/>
    <cellStyle name="Normal 23 7 6 6" xfId="31099"/>
    <cellStyle name="Normal 23 7 7" xfId="3220"/>
    <cellStyle name="Normal 23 7 7 2" xfId="7860"/>
    <cellStyle name="Normal 23 7 7 2 2" xfId="23136"/>
    <cellStyle name="Normal 23 7 7 2 3" xfId="35479"/>
    <cellStyle name="Normal 23 7 7 3" xfId="11009"/>
    <cellStyle name="Normal 23 7 7 3 2" xfId="26235"/>
    <cellStyle name="Normal 23 7 7 3 3" xfId="38523"/>
    <cellStyle name="Normal 23 7 7 4" xfId="13750"/>
    <cellStyle name="Normal 23 7 7 4 2" xfId="28937"/>
    <cellStyle name="Normal 23 7 7 4 3" xfId="41170"/>
    <cellStyle name="Normal 23 7 7 5" xfId="18663"/>
    <cellStyle name="Normal 23 7 7 6" xfId="31274"/>
    <cellStyle name="Normal 23 7 8" xfId="2572"/>
    <cellStyle name="Normal 23 7 8 2" xfId="7225"/>
    <cellStyle name="Normal 23 7 8 2 2" xfId="22502"/>
    <cellStyle name="Normal 23 7 8 2 3" xfId="34846"/>
    <cellStyle name="Normal 23 7 8 3" xfId="10383"/>
    <cellStyle name="Normal 23 7 8 3 2" xfId="25613"/>
    <cellStyle name="Normal 23 7 8 3 3" xfId="37906"/>
    <cellStyle name="Normal 23 7 8 4" xfId="13169"/>
    <cellStyle name="Normal 23 7 8 4 2" xfId="28358"/>
    <cellStyle name="Normal 23 7 8 4 3" xfId="40595"/>
    <cellStyle name="Normal 23 7 8 5" xfId="18043"/>
    <cellStyle name="Normal 23 7 8 6" xfId="30496"/>
    <cellStyle name="Normal 23 7 9" xfId="3721"/>
    <cellStyle name="Normal 23 7 9 2" xfId="8348"/>
    <cellStyle name="Normal 23 7 9 2 2" xfId="23623"/>
    <cellStyle name="Normal 23 7 9 2 3" xfId="35966"/>
    <cellStyle name="Normal 23 7 9 3" xfId="11493"/>
    <cellStyle name="Normal 23 7 9 3 2" xfId="26719"/>
    <cellStyle name="Normal 23 7 9 3 3" xfId="39005"/>
    <cellStyle name="Normal 23 7 9 4" xfId="14204"/>
    <cellStyle name="Normal 23 7 9 4 2" xfId="29391"/>
    <cellStyle name="Normal 23 7 9 4 3" xfId="41623"/>
    <cellStyle name="Normal 23 7 9 5" xfId="19153"/>
    <cellStyle name="Normal 23 7 9 6" xfId="31728"/>
    <cellStyle name="Normal 23 8" xfId="865"/>
    <cellStyle name="Normal 23 8 10" xfId="2470"/>
    <cellStyle name="Normal 23 8 10 2" xfId="7126"/>
    <cellStyle name="Normal 23 8 10 2 2" xfId="22403"/>
    <cellStyle name="Normal 23 8 10 2 3" xfId="34747"/>
    <cellStyle name="Normal 23 8 10 3" xfId="10287"/>
    <cellStyle name="Normal 23 8 10 3 2" xfId="25518"/>
    <cellStyle name="Normal 23 8 10 3 3" xfId="37811"/>
    <cellStyle name="Normal 23 8 10 4" xfId="13089"/>
    <cellStyle name="Normal 23 8 10 4 2" xfId="28278"/>
    <cellStyle name="Normal 23 8 10 4 3" xfId="40516"/>
    <cellStyle name="Normal 23 8 10 5" xfId="17953"/>
    <cellStyle name="Normal 23 8 10 6" xfId="30362"/>
    <cellStyle name="Normal 23 8 11" xfId="5928"/>
    <cellStyle name="Normal 23 8 11 2" xfId="21208"/>
    <cellStyle name="Normal 23 8 11 3" xfId="33556"/>
    <cellStyle name="Normal 23 8 12" xfId="5629"/>
    <cellStyle name="Normal 23 8 12 2" xfId="20909"/>
    <cellStyle name="Normal 23 8 12 3" xfId="33257"/>
    <cellStyle name="Normal 23 8 13" xfId="10144"/>
    <cellStyle name="Normal 23 8 13 2" xfId="25381"/>
    <cellStyle name="Normal 23 8 13 3" xfId="37680"/>
    <cellStyle name="Normal 23 8 14" xfId="16611"/>
    <cellStyle name="Normal 23 8 15" xfId="18300"/>
    <cellStyle name="Normal 23 8 2" xfId="2170"/>
    <cellStyle name="Normal 23 8 2 2" xfId="6950"/>
    <cellStyle name="Normal 23 8 2 2 2" xfId="22227"/>
    <cellStyle name="Normal 23 8 2 2 3" xfId="34571"/>
    <cellStyle name="Normal 23 8 2 3" xfId="10051"/>
    <cellStyle name="Normal 23 8 2 3 2" xfId="25294"/>
    <cellStyle name="Normal 23 8 2 3 3" xfId="37599"/>
    <cellStyle name="Normal 23 8 2 4" xfId="12921"/>
    <cellStyle name="Normal 23 8 2 4 2" xfId="28119"/>
    <cellStyle name="Normal 23 8 2 4 3" xfId="40370"/>
    <cellStyle name="Normal 23 8 2 5" xfId="17697"/>
    <cellStyle name="Normal 23 8 2 6" xfId="30661"/>
    <cellStyle name="Normal 23 8 3" xfId="2955"/>
    <cellStyle name="Normal 23 8 3 2" xfId="7599"/>
    <cellStyle name="Normal 23 8 3 2 2" xfId="22876"/>
    <cellStyle name="Normal 23 8 3 2 3" xfId="35219"/>
    <cellStyle name="Normal 23 8 3 3" xfId="10751"/>
    <cellStyle name="Normal 23 8 3 3 2" xfId="25979"/>
    <cellStyle name="Normal 23 8 3 3 3" xfId="38270"/>
    <cellStyle name="Normal 23 8 3 4" xfId="13509"/>
    <cellStyle name="Normal 23 8 3 4 2" xfId="28696"/>
    <cellStyle name="Normal 23 8 3 4 3" xfId="40930"/>
    <cellStyle name="Normal 23 8 3 5" xfId="18410"/>
    <cellStyle name="Normal 23 8 3 6" xfId="31033"/>
    <cellStyle name="Normal 23 8 4" xfId="1640"/>
    <cellStyle name="Normal 23 8 4 2" xfId="6486"/>
    <cellStyle name="Normal 23 8 4 2 2" xfId="21763"/>
    <cellStyle name="Normal 23 8 4 2 3" xfId="34108"/>
    <cellStyle name="Normal 23 8 4 3" xfId="9559"/>
    <cellStyle name="Normal 23 8 4 3 2" xfId="24822"/>
    <cellStyle name="Normal 23 8 4 3 3" xfId="37142"/>
    <cellStyle name="Normal 23 8 4 4" xfId="9340"/>
    <cellStyle name="Normal 23 8 4 4 2" xfId="24611"/>
    <cellStyle name="Normal 23 8 4 4 3" xfId="36949"/>
    <cellStyle name="Normal 23 8 4 5" xfId="17184"/>
    <cellStyle name="Normal 23 8 4 6" xfId="30438"/>
    <cellStyle name="Normal 23 8 5" xfId="3414"/>
    <cellStyle name="Normal 23 8 5 2" xfId="8047"/>
    <cellStyle name="Normal 23 8 5 2 2" xfId="23323"/>
    <cellStyle name="Normal 23 8 5 2 3" xfId="35666"/>
    <cellStyle name="Normal 23 8 5 3" xfId="11193"/>
    <cellStyle name="Normal 23 8 5 3 2" xfId="26419"/>
    <cellStyle name="Normal 23 8 5 3 3" xfId="38707"/>
    <cellStyle name="Normal 23 8 5 4" xfId="13923"/>
    <cellStyle name="Normal 23 8 5 4 2" xfId="29110"/>
    <cellStyle name="Normal 23 8 5 4 3" xfId="41343"/>
    <cellStyle name="Normal 23 8 5 5" xfId="18852"/>
    <cellStyle name="Normal 23 8 5 6" xfId="31447"/>
    <cellStyle name="Normal 23 8 6" xfId="3590"/>
    <cellStyle name="Normal 23 8 6 2" xfId="8218"/>
    <cellStyle name="Normal 23 8 6 2 2" xfId="23494"/>
    <cellStyle name="Normal 23 8 6 2 3" xfId="35837"/>
    <cellStyle name="Normal 23 8 6 3" xfId="11364"/>
    <cellStyle name="Normal 23 8 6 3 2" xfId="26590"/>
    <cellStyle name="Normal 23 8 6 3 3" xfId="38876"/>
    <cellStyle name="Normal 23 8 6 4" xfId="14080"/>
    <cellStyle name="Normal 23 8 6 4 2" xfId="29267"/>
    <cellStyle name="Normal 23 8 6 4 3" xfId="41499"/>
    <cellStyle name="Normal 23 8 6 5" xfId="19024"/>
    <cellStyle name="Normal 23 8 6 6" xfId="31603"/>
    <cellStyle name="Normal 23 8 7" xfId="2994"/>
    <cellStyle name="Normal 23 8 7 2" xfId="7638"/>
    <cellStyle name="Normal 23 8 7 2 2" xfId="22915"/>
    <cellStyle name="Normal 23 8 7 2 3" xfId="35258"/>
    <cellStyle name="Normal 23 8 7 3" xfId="10790"/>
    <cellStyle name="Normal 23 8 7 3 2" xfId="26018"/>
    <cellStyle name="Normal 23 8 7 3 3" xfId="38309"/>
    <cellStyle name="Normal 23 8 7 4" xfId="13548"/>
    <cellStyle name="Normal 23 8 7 4 2" xfId="28735"/>
    <cellStyle name="Normal 23 8 7 4 3" xfId="40969"/>
    <cellStyle name="Normal 23 8 7 5" xfId="18449"/>
    <cellStyle name="Normal 23 8 7 6" xfId="31072"/>
    <cellStyle name="Normal 23 8 8" xfId="3005"/>
    <cellStyle name="Normal 23 8 8 2" xfId="7649"/>
    <cellStyle name="Normal 23 8 8 2 2" xfId="22926"/>
    <cellStyle name="Normal 23 8 8 2 3" xfId="35269"/>
    <cellStyle name="Normal 23 8 8 3" xfId="10800"/>
    <cellStyle name="Normal 23 8 8 3 2" xfId="26028"/>
    <cellStyle name="Normal 23 8 8 3 3" xfId="38319"/>
    <cellStyle name="Normal 23 8 8 4" xfId="13559"/>
    <cellStyle name="Normal 23 8 8 4 2" xfId="28746"/>
    <cellStyle name="Normal 23 8 8 4 3" xfId="40979"/>
    <cellStyle name="Normal 23 8 8 5" xfId="18459"/>
    <cellStyle name="Normal 23 8 8 6" xfId="31082"/>
    <cellStyle name="Normal 23 8 9" xfId="3306"/>
    <cellStyle name="Normal 23 8 9 2" xfId="7945"/>
    <cellStyle name="Normal 23 8 9 2 2" xfId="23221"/>
    <cellStyle name="Normal 23 8 9 2 3" xfId="35564"/>
    <cellStyle name="Normal 23 8 9 3" xfId="11093"/>
    <cellStyle name="Normal 23 8 9 3 2" xfId="26319"/>
    <cellStyle name="Normal 23 8 9 3 3" xfId="38607"/>
    <cellStyle name="Normal 23 8 9 4" xfId="13831"/>
    <cellStyle name="Normal 23 8 9 4 2" xfId="29018"/>
    <cellStyle name="Normal 23 8 9 4 3" xfId="41251"/>
    <cellStyle name="Normal 23 8 9 5" xfId="18747"/>
    <cellStyle name="Normal 23 8 9 6" xfId="31355"/>
    <cellStyle name="Normal 23 9" xfId="879"/>
    <cellStyle name="Normal 23 9 10" xfId="4582"/>
    <cellStyle name="Normal 23 9 10 2" xfId="9186"/>
    <cellStyle name="Normal 23 9 10 2 2" xfId="24460"/>
    <cellStyle name="Normal 23 9 10 2 3" xfId="36802"/>
    <cellStyle name="Normal 23 9 10 3" xfId="12309"/>
    <cellStyle name="Normal 23 9 10 3 2" xfId="27534"/>
    <cellStyle name="Normal 23 9 10 3 3" xfId="39818"/>
    <cellStyle name="Normal 23 9 10 4" xfId="14967"/>
    <cellStyle name="Normal 23 9 10 4 2" xfId="30154"/>
    <cellStyle name="Normal 23 9 10 4 3" xfId="42384"/>
    <cellStyle name="Normal 23 9 10 5" xfId="19973"/>
    <cellStyle name="Normal 23 9 10 6" xfId="32488"/>
    <cellStyle name="Normal 23 9 11" xfId="5940"/>
    <cellStyle name="Normal 23 9 11 2" xfId="21220"/>
    <cellStyle name="Normal 23 9 11 3" xfId="33568"/>
    <cellStyle name="Normal 23 9 12" xfId="5228"/>
    <cellStyle name="Normal 23 9 12 2" xfId="20509"/>
    <cellStyle name="Normal 23 9 12 3" xfId="32861"/>
    <cellStyle name="Normal 23 9 13" xfId="9261"/>
    <cellStyle name="Normal 23 9 13 2" xfId="24533"/>
    <cellStyle name="Normal 23 9 13 3" xfId="36873"/>
    <cellStyle name="Normal 23 9 14" xfId="16623"/>
    <cellStyle name="Normal 23 9 15" xfId="16709"/>
    <cellStyle name="Normal 23 9 2" xfId="2184"/>
    <cellStyle name="Normal 23 9 2 2" xfId="6964"/>
    <cellStyle name="Normal 23 9 2 2 2" xfId="22241"/>
    <cellStyle name="Normal 23 9 2 2 3" xfId="34585"/>
    <cellStyle name="Normal 23 9 2 3" xfId="10065"/>
    <cellStyle name="Normal 23 9 2 3 2" xfId="25308"/>
    <cellStyle name="Normal 23 9 2 3 3" xfId="37613"/>
    <cellStyle name="Normal 23 9 2 4" xfId="12935"/>
    <cellStyle name="Normal 23 9 2 4 2" xfId="28133"/>
    <cellStyle name="Normal 23 9 2 4 3" xfId="40384"/>
    <cellStyle name="Normal 23 9 2 5" xfId="17711"/>
    <cellStyle name="Normal 23 9 2 6" xfId="30314"/>
    <cellStyle name="Normal 23 9 3" xfId="2967"/>
    <cellStyle name="Normal 23 9 3 2" xfId="7611"/>
    <cellStyle name="Normal 23 9 3 2 2" xfId="22888"/>
    <cellStyle name="Normal 23 9 3 2 3" xfId="35231"/>
    <cellStyle name="Normal 23 9 3 3" xfId="10763"/>
    <cellStyle name="Normal 23 9 3 3 2" xfId="25991"/>
    <cellStyle name="Normal 23 9 3 3 3" xfId="38282"/>
    <cellStyle name="Normal 23 9 3 4" xfId="13521"/>
    <cellStyle name="Normal 23 9 3 4 2" xfId="28708"/>
    <cellStyle name="Normal 23 9 3 4 3" xfId="40942"/>
    <cellStyle name="Normal 23 9 3 5" xfId="18422"/>
    <cellStyle name="Normal 23 9 3 6" xfId="31045"/>
    <cellStyle name="Normal 23 9 4" xfId="3429"/>
    <cellStyle name="Normal 23 9 4 2" xfId="8061"/>
    <cellStyle name="Normal 23 9 4 2 2" xfId="23337"/>
    <cellStyle name="Normal 23 9 4 2 3" xfId="35680"/>
    <cellStyle name="Normal 23 9 4 3" xfId="11207"/>
    <cellStyle name="Normal 23 9 4 3 2" xfId="26433"/>
    <cellStyle name="Normal 23 9 4 3 3" xfId="38721"/>
    <cellStyle name="Normal 23 9 4 4" xfId="13937"/>
    <cellStyle name="Normal 23 9 4 4 2" xfId="29124"/>
    <cellStyle name="Normal 23 9 4 4 3" xfId="41357"/>
    <cellStyle name="Normal 23 9 4 5" xfId="18866"/>
    <cellStyle name="Normal 23 9 4 6" xfId="31461"/>
    <cellStyle name="Normal 23 9 5" xfId="3339"/>
    <cellStyle name="Normal 23 9 5 2" xfId="7976"/>
    <cellStyle name="Normal 23 9 5 2 2" xfId="23252"/>
    <cellStyle name="Normal 23 9 5 2 3" xfId="35595"/>
    <cellStyle name="Normal 23 9 5 3" xfId="11122"/>
    <cellStyle name="Normal 23 9 5 3 2" xfId="26348"/>
    <cellStyle name="Normal 23 9 5 3 3" xfId="38636"/>
    <cellStyle name="Normal 23 9 5 4" xfId="13858"/>
    <cellStyle name="Normal 23 9 5 4 2" xfId="29045"/>
    <cellStyle name="Normal 23 9 5 4 3" xfId="41278"/>
    <cellStyle name="Normal 23 9 5 5" xfId="18779"/>
    <cellStyle name="Normal 23 9 5 6" xfId="31382"/>
    <cellStyle name="Normal 23 9 6" xfId="3930"/>
    <cellStyle name="Normal 23 9 6 2" xfId="8551"/>
    <cellStyle name="Normal 23 9 6 2 2" xfId="23825"/>
    <cellStyle name="Normal 23 9 6 2 3" xfId="36168"/>
    <cellStyle name="Normal 23 9 6 3" xfId="11694"/>
    <cellStyle name="Normal 23 9 6 3 2" xfId="26919"/>
    <cellStyle name="Normal 23 9 6 3 3" xfId="39205"/>
    <cellStyle name="Normal 23 9 6 4" xfId="14393"/>
    <cellStyle name="Normal 23 9 6 4 2" xfId="29580"/>
    <cellStyle name="Normal 23 9 6 4 3" xfId="41811"/>
    <cellStyle name="Normal 23 9 6 5" xfId="19352"/>
    <cellStyle name="Normal 23 9 6 6" xfId="31916"/>
    <cellStyle name="Normal 23 9 7" xfId="4148"/>
    <cellStyle name="Normal 23 9 7 2" xfId="8760"/>
    <cellStyle name="Normal 23 9 7 2 2" xfId="24034"/>
    <cellStyle name="Normal 23 9 7 2 3" xfId="36377"/>
    <cellStyle name="Normal 23 9 7 3" xfId="11901"/>
    <cellStyle name="Normal 23 9 7 3 2" xfId="27126"/>
    <cellStyle name="Normal 23 9 7 3 3" xfId="39412"/>
    <cellStyle name="Normal 23 9 7 4" xfId="14585"/>
    <cellStyle name="Normal 23 9 7 4 2" xfId="29772"/>
    <cellStyle name="Normal 23 9 7 4 3" xfId="42003"/>
    <cellStyle name="Normal 23 9 7 5" xfId="19558"/>
    <cellStyle name="Normal 23 9 7 6" xfId="32108"/>
    <cellStyle name="Normal 23 9 8" xfId="4341"/>
    <cellStyle name="Normal 23 9 8 2" xfId="8949"/>
    <cellStyle name="Normal 23 9 8 2 2" xfId="24223"/>
    <cellStyle name="Normal 23 9 8 2 3" xfId="36565"/>
    <cellStyle name="Normal 23 9 8 3" xfId="12085"/>
    <cellStyle name="Normal 23 9 8 3 2" xfId="27310"/>
    <cellStyle name="Normal 23 9 8 3 3" xfId="39595"/>
    <cellStyle name="Normal 23 9 8 4" xfId="14757"/>
    <cellStyle name="Normal 23 9 8 4 2" xfId="29944"/>
    <cellStyle name="Normal 23 9 8 4 3" xfId="42174"/>
    <cellStyle name="Normal 23 9 8 5" xfId="19741"/>
    <cellStyle name="Normal 23 9 8 6" xfId="32279"/>
    <cellStyle name="Normal 23 9 9" xfId="4493"/>
    <cellStyle name="Normal 23 9 9 2" xfId="9099"/>
    <cellStyle name="Normal 23 9 9 2 2" xfId="24373"/>
    <cellStyle name="Normal 23 9 9 2 3" xfId="36715"/>
    <cellStyle name="Normal 23 9 9 3" xfId="12226"/>
    <cellStyle name="Normal 23 9 9 3 2" xfId="27451"/>
    <cellStyle name="Normal 23 9 9 3 3" xfId="39735"/>
    <cellStyle name="Normal 23 9 9 4" xfId="14891"/>
    <cellStyle name="Normal 23 9 9 4 2" xfId="30078"/>
    <cellStyle name="Normal 23 9 9 4 3" xfId="42308"/>
    <cellStyle name="Normal 23 9 9 5" xfId="19887"/>
    <cellStyle name="Normal 23 9 9 6" xfId="32412"/>
    <cellStyle name="Normal 24" xfId="102"/>
    <cellStyle name="Normal 24 10" xfId="825"/>
    <cellStyle name="Normal 24 10 10" xfId="3821"/>
    <cellStyle name="Normal 24 10 10 2" xfId="8447"/>
    <cellStyle name="Normal 24 10 10 2 2" xfId="23721"/>
    <cellStyle name="Normal 24 10 10 2 3" xfId="36064"/>
    <cellStyle name="Normal 24 10 10 3" xfId="11588"/>
    <cellStyle name="Normal 24 10 10 3 2" xfId="26813"/>
    <cellStyle name="Normal 24 10 10 3 3" xfId="39099"/>
    <cellStyle name="Normal 24 10 10 4" xfId="14297"/>
    <cellStyle name="Normal 24 10 10 4 2" xfId="29484"/>
    <cellStyle name="Normal 24 10 10 4 3" xfId="41715"/>
    <cellStyle name="Normal 24 10 10 5" xfId="19248"/>
    <cellStyle name="Normal 24 10 10 6" xfId="31820"/>
    <cellStyle name="Normal 24 10 11" xfId="5891"/>
    <cellStyle name="Normal 24 10 11 2" xfId="21171"/>
    <cellStyle name="Normal 24 10 11 3" xfId="33519"/>
    <cellStyle name="Normal 24 10 12" xfId="6294"/>
    <cellStyle name="Normal 24 10 12 2" xfId="21572"/>
    <cellStyle name="Normal 24 10 12 3" xfId="33917"/>
    <cellStyle name="Normal 24 10 13" xfId="10419"/>
    <cellStyle name="Normal 24 10 13 2" xfId="25649"/>
    <cellStyle name="Normal 24 10 13 3" xfId="37942"/>
    <cellStyle name="Normal 24 10 14" xfId="16574"/>
    <cellStyle name="Normal 24 10 15" xfId="30164"/>
    <cellStyle name="Normal 24 10 2" xfId="2130"/>
    <cellStyle name="Normal 24 10 2 2" xfId="6910"/>
    <cellStyle name="Normal 24 10 2 2 2" xfId="22187"/>
    <cellStyle name="Normal 24 10 2 2 3" xfId="34531"/>
    <cellStyle name="Normal 24 10 2 3" xfId="10011"/>
    <cellStyle name="Normal 24 10 2 3 2" xfId="25254"/>
    <cellStyle name="Normal 24 10 2 3 3" xfId="37559"/>
    <cellStyle name="Normal 24 10 2 4" xfId="12881"/>
    <cellStyle name="Normal 24 10 2 4 2" xfId="28079"/>
    <cellStyle name="Normal 24 10 2 4 3" xfId="40330"/>
    <cellStyle name="Normal 24 10 2 5" xfId="17657"/>
    <cellStyle name="Normal 24 10 2 6" xfId="16447"/>
    <cellStyle name="Normal 24 10 3" xfId="2917"/>
    <cellStyle name="Normal 24 10 3 2" xfId="7562"/>
    <cellStyle name="Normal 24 10 3 2 2" xfId="22839"/>
    <cellStyle name="Normal 24 10 3 2 3" xfId="35182"/>
    <cellStyle name="Normal 24 10 3 3" xfId="10713"/>
    <cellStyle name="Normal 24 10 3 3 2" xfId="25941"/>
    <cellStyle name="Normal 24 10 3 3 3" xfId="38232"/>
    <cellStyle name="Normal 24 10 3 4" xfId="13472"/>
    <cellStyle name="Normal 24 10 3 4 2" xfId="28659"/>
    <cellStyle name="Normal 24 10 3 4 3" xfId="40893"/>
    <cellStyle name="Normal 24 10 3 5" xfId="18372"/>
    <cellStyle name="Normal 24 10 3 6" xfId="30996"/>
    <cellStyle name="Normal 24 10 4" xfId="2651"/>
    <cellStyle name="Normal 24 10 4 2" xfId="7302"/>
    <cellStyle name="Normal 24 10 4 2 2" xfId="22579"/>
    <cellStyle name="Normal 24 10 4 2 3" xfId="34923"/>
    <cellStyle name="Normal 24 10 4 3" xfId="10455"/>
    <cellStyle name="Normal 24 10 4 3 2" xfId="25683"/>
    <cellStyle name="Normal 24 10 4 3 3" xfId="37977"/>
    <cellStyle name="Normal 24 10 4 4" xfId="13233"/>
    <cellStyle name="Normal 24 10 4 4 2" xfId="28420"/>
    <cellStyle name="Normal 24 10 4 4 3" xfId="40658"/>
    <cellStyle name="Normal 24 10 4 5" xfId="18116"/>
    <cellStyle name="Normal 24 10 4 6" xfId="30757"/>
    <cellStyle name="Normal 24 10 5" xfId="3640"/>
    <cellStyle name="Normal 24 10 5 2" xfId="8268"/>
    <cellStyle name="Normal 24 10 5 2 2" xfId="23544"/>
    <cellStyle name="Normal 24 10 5 2 3" xfId="35887"/>
    <cellStyle name="Normal 24 10 5 3" xfId="11414"/>
    <cellStyle name="Normal 24 10 5 3 2" xfId="26640"/>
    <cellStyle name="Normal 24 10 5 3 3" xfId="38926"/>
    <cellStyle name="Normal 24 10 5 4" xfId="14129"/>
    <cellStyle name="Normal 24 10 5 4 2" xfId="29316"/>
    <cellStyle name="Normal 24 10 5 4 3" xfId="41548"/>
    <cellStyle name="Normal 24 10 5 5" xfId="19074"/>
    <cellStyle name="Normal 24 10 5 6" xfId="31653"/>
    <cellStyle name="Normal 24 10 6" xfId="3189"/>
    <cellStyle name="Normal 24 10 6 2" xfId="7829"/>
    <cellStyle name="Normal 24 10 6 2 2" xfId="23105"/>
    <cellStyle name="Normal 24 10 6 2 3" xfId="35448"/>
    <cellStyle name="Normal 24 10 6 3" xfId="10979"/>
    <cellStyle name="Normal 24 10 6 3 2" xfId="26205"/>
    <cellStyle name="Normal 24 10 6 3 3" xfId="38493"/>
    <cellStyle name="Normal 24 10 6 4" xfId="13720"/>
    <cellStyle name="Normal 24 10 6 4 2" xfId="28907"/>
    <cellStyle name="Normal 24 10 6 4 3" xfId="41140"/>
    <cellStyle name="Normal 24 10 6 5" xfId="18633"/>
    <cellStyle name="Normal 24 10 6 6" xfId="31244"/>
    <cellStyle name="Normal 24 10 7" xfId="3202"/>
    <cellStyle name="Normal 24 10 7 2" xfId="7842"/>
    <cellStyle name="Normal 24 10 7 2 2" xfId="23118"/>
    <cellStyle name="Normal 24 10 7 2 3" xfId="35461"/>
    <cellStyle name="Normal 24 10 7 3" xfId="10992"/>
    <cellStyle name="Normal 24 10 7 3 2" xfId="26218"/>
    <cellStyle name="Normal 24 10 7 3 3" xfId="38506"/>
    <cellStyle name="Normal 24 10 7 4" xfId="13733"/>
    <cellStyle name="Normal 24 10 7 4 2" xfId="28920"/>
    <cellStyle name="Normal 24 10 7 4 3" xfId="41153"/>
    <cellStyle name="Normal 24 10 7 5" xfId="18646"/>
    <cellStyle name="Normal 24 10 7 6" xfId="31257"/>
    <cellStyle name="Normal 24 10 8" xfId="2574"/>
    <cellStyle name="Normal 24 10 8 2" xfId="7227"/>
    <cellStyle name="Normal 24 10 8 2 2" xfId="22504"/>
    <cellStyle name="Normal 24 10 8 2 3" xfId="34848"/>
    <cellStyle name="Normal 24 10 8 3" xfId="10385"/>
    <cellStyle name="Normal 24 10 8 3 2" xfId="25615"/>
    <cellStyle name="Normal 24 10 8 3 3" xfId="37908"/>
    <cellStyle name="Normal 24 10 8 4" xfId="13171"/>
    <cellStyle name="Normal 24 10 8 4 2" xfId="28360"/>
    <cellStyle name="Normal 24 10 8 4 3" xfId="40597"/>
    <cellStyle name="Normal 24 10 8 5" xfId="18045"/>
    <cellStyle name="Normal 24 10 8 6" xfId="30469"/>
    <cellStyle name="Normal 24 10 9" xfId="3364"/>
    <cellStyle name="Normal 24 10 9 2" xfId="7999"/>
    <cellStyle name="Normal 24 10 9 2 2" xfId="23275"/>
    <cellStyle name="Normal 24 10 9 2 3" xfId="35618"/>
    <cellStyle name="Normal 24 10 9 3" xfId="11146"/>
    <cellStyle name="Normal 24 10 9 3 2" xfId="26372"/>
    <cellStyle name="Normal 24 10 9 3 3" xfId="38660"/>
    <cellStyle name="Normal 24 10 9 4" xfId="13879"/>
    <cellStyle name="Normal 24 10 9 4 2" xfId="29066"/>
    <cellStyle name="Normal 24 10 9 4 3" xfId="41299"/>
    <cellStyle name="Normal 24 10 9 5" xfId="18803"/>
    <cellStyle name="Normal 24 10 9 6" xfId="31403"/>
    <cellStyle name="Normal 24 11" xfId="1730"/>
    <cellStyle name="Normal 24 11 2" xfId="6575"/>
    <cellStyle name="Normal 24 11 2 2" xfId="21852"/>
    <cellStyle name="Normal 24 11 2 3" xfId="34197"/>
    <cellStyle name="Normal 24 11 3" xfId="9649"/>
    <cellStyle name="Normal 24 11 3 2" xfId="24912"/>
    <cellStyle name="Normal 24 11 3 3" xfId="37232"/>
    <cellStyle name="Normal 24 11 4" xfId="12551"/>
    <cellStyle name="Normal 24 11 4 2" xfId="27768"/>
    <cellStyle name="Normal 24 11 4 3" xfId="40047"/>
    <cellStyle name="Normal 24 11 5" xfId="17274"/>
    <cellStyle name="Normal 24 11 6" xfId="16887"/>
    <cellStyle name="Normal 24 12" xfId="1788"/>
    <cellStyle name="Normal 24 12 2" xfId="6631"/>
    <cellStyle name="Normal 24 12 2 2" xfId="21908"/>
    <cellStyle name="Normal 24 12 2 3" xfId="34253"/>
    <cellStyle name="Normal 24 12 3" xfId="9705"/>
    <cellStyle name="Normal 24 12 3 2" xfId="24967"/>
    <cellStyle name="Normal 24 12 3 3" xfId="37285"/>
    <cellStyle name="Normal 24 12 4" xfId="12604"/>
    <cellStyle name="Normal 24 12 4 2" xfId="27820"/>
    <cellStyle name="Normal 24 12 4 3" xfId="40097"/>
    <cellStyle name="Normal 24 12 5" xfId="17332"/>
    <cellStyle name="Normal 24 12 6" xfId="30325"/>
    <cellStyle name="Normal 24 13" xfId="3292"/>
    <cellStyle name="Normal 24 13 2" xfId="7931"/>
    <cellStyle name="Normal 24 13 2 2" xfId="23207"/>
    <cellStyle name="Normal 24 13 2 3" xfId="35550"/>
    <cellStyle name="Normal 24 13 3" xfId="11080"/>
    <cellStyle name="Normal 24 13 3 2" xfId="26306"/>
    <cellStyle name="Normal 24 13 3 3" xfId="38594"/>
    <cellStyle name="Normal 24 13 4" xfId="13818"/>
    <cellStyle name="Normal 24 13 4 2" xfId="29005"/>
    <cellStyle name="Normal 24 13 4 3" xfId="41238"/>
    <cellStyle name="Normal 24 13 5" xfId="18733"/>
    <cellStyle name="Normal 24 13 6" xfId="31342"/>
    <cellStyle name="Normal 24 14" xfId="3579"/>
    <cellStyle name="Normal 24 14 2" xfId="8207"/>
    <cellStyle name="Normal 24 14 2 2" xfId="23483"/>
    <cellStyle name="Normal 24 14 2 3" xfId="35826"/>
    <cellStyle name="Normal 24 14 3" xfId="11353"/>
    <cellStyle name="Normal 24 14 3 2" xfId="26579"/>
    <cellStyle name="Normal 24 14 3 3" xfId="38865"/>
    <cellStyle name="Normal 24 14 4" xfId="14069"/>
    <cellStyle name="Normal 24 14 4 2" xfId="29256"/>
    <cellStyle name="Normal 24 14 4 3" xfId="41488"/>
    <cellStyle name="Normal 24 14 5" xfId="19013"/>
    <cellStyle name="Normal 24 14 6" xfId="31592"/>
    <cellStyle name="Normal 24 15" xfId="3801"/>
    <cellStyle name="Normal 24 15 2" xfId="8427"/>
    <cellStyle name="Normal 24 15 2 2" xfId="23701"/>
    <cellStyle name="Normal 24 15 2 3" xfId="36044"/>
    <cellStyle name="Normal 24 15 3" xfId="11569"/>
    <cellStyle name="Normal 24 15 3 2" xfId="26794"/>
    <cellStyle name="Normal 24 15 3 3" xfId="39080"/>
    <cellStyle name="Normal 24 15 4" xfId="14279"/>
    <cellStyle name="Normal 24 15 4 2" xfId="29466"/>
    <cellStyle name="Normal 24 15 4 3" xfId="41697"/>
    <cellStyle name="Normal 24 15 5" xfId="19230"/>
    <cellStyle name="Normal 24 15 6" xfId="31802"/>
    <cellStyle name="Normal 24 16" xfId="4034"/>
    <cellStyle name="Normal 24 16 2" xfId="8651"/>
    <cellStyle name="Normal 24 16 2 2" xfId="23925"/>
    <cellStyle name="Normal 24 16 2 3" xfId="36268"/>
    <cellStyle name="Normal 24 16 3" xfId="11792"/>
    <cellStyle name="Normal 24 16 3 2" xfId="27017"/>
    <cellStyle name="Normal 24 16 3 3" xfId="39303"/>
    <cellStyle name="Normal 24 16 4" xfId="14485"/>
    <cellStyle name="Normal 24 16 4 2" xfId="29672"/>
    <cellStyle name="Normal 24 16 4 3" xfId="41903"/>
    <cellStyle name="Normal 24 16 5" xfId="19451"/>
    <cellStyle name="Normal 24 16 6" xfId="32008"/>
    <cellStyle name="Normal 24 17" xfId="4239"/>
    <cellStyle name="Normal 24 17 2" xfId="8850"/>
    <cellStyle name="Normal 24 17 2 2" xfId="24124"/>
    <cellStyle name="Normal 24 17 2 3" xfId="36467"/>
    <cellStyle name="Normal 24 17 3" xfId="11988"/>
    <cellStyle name="Normal 24 17 3 2" xfId="27213"/>
    <cellStyle name="Normal 24 17 3 3" xfId="39498"/>
    <cellStyle name="Normal 24 17 4" xfId="14667"/>
    <cellStyle name="Normal 24 17 4 2" xfId="29854"/>
    <cellStyle name="Normal 24 17 4 3" xfId="42084"/>
    <cellStyle name="Normal 24 17 5" xfId="19645"/>
    <cellStyle name="Normal 24 17 6" xfId="32189"/>
    <cellStyle name="Normal 24 18" xfId="4416"/>
    <cellStyle name="Normal 24 18 2" xfId="9023"/>
    <cellStyle name="Normal 24 18 2 2" xfId="24297"/>
    <cellStyle name="Normal 24 18 2 3" xfId="36639"/>
    <cellStyle name="Normal 24 18 3" xfId="12155"/>
    <cellStyle name="Normal 24 18 3 2" xfId="27380"/>
    <cellStyle name="Normal 24 18 3 3" xfId="39664"/>
    <cellStyle name="Normal 24 18 4" xfId="14824"/>
    <cellStyle name="Normal 24 18 4 2" xfId="30011"/>
    <cellStyle name="Normal 24 18 4 3" xfId="42241"/>
    <cellStyle name="Normal 24 18 5" xfId="19813"/>
    <cellStyle name="Normal 24 18 6" xfId="32345"/>
    <cellStyle name="Normal 24 19" xfId="4538"/>
    <cellStyle name="Normal 24 19 2" xfId="9144"/>
    <cellStyle name="Normal 24 19 2 2" xfId="24418"/>
    <cellStyle name="Normal 24 19 2 3" xfId="36760"/>
    <cellStyle name="Normal 24 19 3" xfId="12269"/>
    <cellStyle name="Normal 24 19 3 2" xfId="27494"/>
    <cellStyle name="Normal 24 19 3 3" xfId="39778"/>
    <cellStyle name="Normal 24 19 4" xfId="14932"/>
    <cellStyle name="Normal 24 19 4 2" xfId="30119"/>
    <cellStyle name="Normal 24 19 4 3" xfId="42349"/>
    <cellStyle name="Normal 24 19 5" xfId="19932"/>
    <cellStyle name="Normal 24 19 6" xfId="32453"/>
    <cellStyle name="Normal 24 2" xfId="646"/>
    <cellStyle name="Normal 24 2 10" xfId="3838"/>
    <cellStyle name="Normal 24 2 10 2" xfId="8464"/>
    <cellStyle name="Normal 24 2 10 2 2" xfId="23738"/>
    <cellStyle name="Normal 24 2 10 2 3" xfId="36081"/>
    <cellStyle name="Normal 24 2 10 3" xfId="11605"/>
    <cellStyle name="Normal 24 2 10 3 2" xfId="26830"/>
    <cellStyle name="Normal 24 2 10 3 3" xfId="39116"/>
    <cellStyle name="Normal 24 2 10 4" xfId="14313"/>
    <cellStyle name="Normal 24 2 10 4 2" xfId="29500"/>
    <cellStyle name="Normal 24 2 10 4 3" xfId="41731"/>
    <cellStyle name="Normal 24 2 10 5" xfId="19264"/>
    <cellStyle name="Normal 24 2 10 6" xfId="31836"/>
    <cellStyle name="Normal 24 2 11" xfId="5722"/>
    <cellStyle name="Normal 24 2 11 2" xfId="21002"/>
    <cellStyle name="Normal 24 2 11 3" xfId="33350"/>
    <cellStyle name="Normal 24 2 12" xfId="6134"/>
    <cellStyle name="Normal 24 2 12 2" xfId="21412"/>
    <cellStyle name="Normal 24 2 12 3" xfId="33759"/>
    <cellStyle name="Normal 24 2 13" xfId="11170"/>
    <cellStyle name="Normal 24 2 13 2" xfId="26396"/>
    <cellStyle name="Normal 24 2 13 3" xfId="38684"/>
    <cellStyle name="Normal 24 2 14" xfId="16411"/>
    <cellStyle name="Normal 24 2 15" xfId="17035"/>
    <cellStyle name="Normal 24 2 2" xfId="1975"/>
    <cellStyle name="Normal 24 2 2 2" xfId="6761"/>
    <cellStyle name="Normal 24 2 2 2 2" xfId="22038"/>
    <cellStyle name="Normal 24 2 2 2 3" xfId="34383"/>
    <cellStyle name="Normal 24 2 2 3" xfId="9859"/>
    <cellStyle name="Normal 24 2 2 3 2" xfId="25107"/>
    <cellStyle name="Normal 24 2 2 3 3" xfId="37416"/>
    <cellStyle name="Normal 24 2 2 4" xfId="12733"/>
    <cellStyle name="Normal 24 2 2 4 2" xfId="27936"/>
    <cellStyle name="Normal 24 2 2 4 3" xfId="40190"/>
    <cellStyle name="Normal 24 2 2 5" xfId="17506"/>
    <cellStyle name="Normal 24 2 2 6" xfId="20247"/>
    <cellStyle name="Normal 24 2 3" xfId="2741"/>
    <cellStyle name="Normal 24 2 3 2" xfId="7389"/>
    <cellStyle name="Normal 24 2 3 2 2" xfId="22666"/>
    <cellStyle name="Normal 24 2 3 2 3" xfId="35010"/>
    <cellStyle name="Normal 24 2 3 3" xfId="10540"/>
    <cellStyle name="Normal 24 2 3 3 2" xfId="25768"/>
    <cellStyle name="Normal 24 2 3 3 3" xfId="38059"/>
    <cellStyle name="Normal 24 2 3 4" xfId="13310"/>
    <cellStyle name="Normal 24 2 3 4 2" xfId="28497"/>
    <cellStyle name="Normal 24 2 3 4 3" xfId="40731"/>
    <cellStyle name="Normal 24 2 3 5" xfId="18201"/>
    <cellStyle name="Normal 24 2 3 6" xfId="30833"/>
    <cellStyle name="Normal 24 2 4" xfId="2396"/>
    <cellStyle name="Normal 24 2 4 2" xfId="7055"/>
    <cellStyle name="Normal 24 2 4 2 2" xfId="22332"/>
    <cellStyle name="Normal 24 2 4 2 3" xfId="34676"/>
    <cellStyle name="Normal 24 2 4 3" xfId="10215"/>
    <cellStyle name="Normal 24 2 4 3 2" xfId="25446"/>
    <cellStyle name="Normal 24 2 4 3 3" xfId="37739"/>
    <cellStyle name="Normal 24 2 4 4" xfId="13027"/>
    <cellStyle name="Normal 24 2 4 4 2" xfId="28216"/>
    <cellStyle name="Normal 24 2 4 4 3" xfId="40454"/>
    <cellStyle name="Normal 24 2 4 5" xfId="17885"/>
    <cellStyle name="Normal 24 2 4 6" xfId="30420"/>
    <cellStyle name="Normal 24 2 5" xfId="3615"/>
    <cellStyle name="Normal 24 2 5 2" xfId="8243"/>
    <cellStyle name="Normal 24 2 5 2 2" xfId="23519"/>
    <cellStyle name="Normal 24 2 5 2 3" xfId="35862"/>
    <cellStyle name="Normal 24 2 5 3" xfId="11389"/>
    <cellStyle name="Normal 24 2 5 3 2" xfId="26615"/>
    <cellStyle name="Normal 24 2 5 3 3" xfId="38901"/>
    <cellStyle name="Normal 24 2 5 4" xfId="14105"/>
    <cellStyle name="Normal 24 2 5 4 2" xfId="29292"/>
    <cellStyle name="Normal 24 2 5 4 3" xfId="41524"/>
    <cellStyle name="Normal 24 2 5 5" xfId="19049"/>
    <cellStyle name="Normal 24 2 5 6" xfId="31628"/>
    <cellStyle name="Normal 24 2 6" xfId="2701"/>
    <cellStyle name="Normal 24 2 6 2" xfId="7349"/>
    <cellStyle name="Normal 24 2 6 2 2" xfId="22626"/>
    <cellStyle name="Normal 24 2 6 2 3" xfId="34970"/>
    <cellStyle name="Normal 24 2 6 3" xfId="10502"/>
    <cellStyle name="Normal 24 2 6 3 2" xfId="25730"/>
    <cellStyle name="Normal 24 2 6 3 3" xfId="38021"/>
    <cellStyle name="Normal 24 2 6 4" xfId="13278"/>
    <cellStyle name="Normal 24 2 6 4 2" xfId="28465"/>
    <cellStyle name="Normal 24 2 6 4 3" xfId="40699"/>
    <cellStyle name="Normal 24 2 6 5" xfId="18164"/>
    <cellStyle name="Normal 24 2 6 6" xfId="30801"/>
    <cellStyle name="Normal 24 2 7" xfId="3250"/>
    <cellStyle name="Normal 24 2 7 2" xfId="7890"/>
    <cellStyle name="Normal 24 2 7 2 2" xfId="23166"/>
    <cellStyle name="Normal 24 2 7 2 3" xfId="35509"/>
    <cellStyle name="Normal 24 2 7 3" xfId="11039"/>
    <cellStyle name="Normal 24 2 7 3 2" xfId="26265"/>
    <cellStyle name="Normal 24 2 7 3 3" xfId="38553"/>
    <cellStyle name="Normal 24 2 7 4" xfId="13779"/>
    <cellStyle name="Normal 24 2 7 4 2" xfId="28966"/>
    <cellStyle name="Normal 24 2 7 4 3" xfId="41199"/>
    <cellStyle name="Normal 24 2 7 5" xfId="18693"/>
    <cellStyle name="Normal 24 2 7 6" xfId="31303"/>
    <cellStyle name="Normal 24 2 8" xfId="3072"/>
    <cellStyle name="Normal 24 2 8 2" xfId="7715"/>
    <cellStyle name="Normal 24 2 8 2 2" xfId="22992"/>
    <cellStyle name="Normal 24 2 8 2 3" xfId="35335"/>
    <cellStyle name="Normal 24 2 8 3" xfId="10866"/>
    <cellStyle name="Normal 24 2 8 3 2" xfId="26094"/>
    <cellStyle name="Normal 24 2 8 3 3" xfId="38385"/>
    <cellStyle name="Normal 24 2 8 4" xfId="13619"/>
    <cellStyle name="Normal 24 2 8 4 2" xfId="28806"/>
    <cellStyle name="Normal 24 2 8 4 3" xfId="41039"/>
    <cellStyle name="Normal 24 2 8 5" xfId="18524"/>
    <cellStyle name="Normal 24 2 8 6" xfId="31143"/>
    <cellStyle name="Normal 24 2 9" xfId="2365"/>
    <cellStyle name="Normal 24 2 9 2" xfId="7024"/>
    <cellStyle name="Normal 24 2 9 2 2" xfId="22301"/>
    <cellStyle name="Normal 24 2 9 2 3" xfId="34645"/>
    <cellStyle name="Normal 24 2 9 3" xfId="10185"/>
    <cellStyle name="Normal 24 2 9 3 2" xfId="25416"/>
    <cellStyle name="Normal 24 2 9 3 3" xfId="37709"/>
    <cellStyle name="Normal 24 2 9 4" xfId="12997"/>
    <cellStyle name="Normal 24 2 9 4 2" xfId="28186"/>
    <cellStyle name="Normal 24 2 9 4 3" xfId="40424"/>
    <cellStyle name="Normal 24 2 9 5" xfId="17855"/>
    <cellStyle name="Normal 24 2 9 6" xfId="30290"/>
    <cellStyle name="Normal 24 20" xfId="5244"/>
    <cellStyle name="Normal 24 20 2" xfId="20525"/>
    <cellStyle name="Normal 24 20 3" xfId="32877"/>
    <cellStyle name="Normal 24 21" xfId="6636"/>
    <cellStyle name="Normal 24 21 2" xfId="21913"/>
    <cellStyle name="Normal 24 21 3" xfId="34258"/>
    <cellStyle name="Normal 24 22" xfId="10290"/>
    <cellStyle name="Normal 24 22 2" xfId="25521"/>
    <cellStyle name="Normal 24 22 3" xfId="37814"/>
    <cellStyle name="Normal 24 23" xfId="15241"/>
    <cellStyle name="Normal 24 23 2" xfId="42869"/>
    <cellStyle name="Normal 24 24" xfId="15961"/>
    <cellStyle name="Normal 24 25" xfId="17125"/>
    <cellStyle name="Normal 24 3" xfId="743"/>
    <cellStyle name="Normal 24 3 10" xfId="4372"/>
    <cellStyle name="Normal 24 3 10 2" xfId="8979"/>
    <cellStyle name="Normal 24 3 10 2 2" xfId="24253"/>
    <cellStyle name="Normal 24 3 10 2 3" xfId="36595"/>
    <cellStyle name="Normal 24 3 10 3" xfId="12113"/>
    <cellStyle name="Normal 24 3 10 3 2" xfId="27338"/>
    <cellStyle name="Normal 24 3 10 3 3" xfId="39622"/>
    <cellStyle name="Normal 24 3 10 4" xfId="14782"/>
    <cellStyle name="Normal 24 3 10 4 2" xfId="29969"/>
    <cellStyle name="Normal 24 3 10 4 3" xfId="42199"/>
    <cellStyle name="Normal 24 3 10 5" xfId="19769"/>
    <cellStyle name="Normal 24 3 10 6" xfId="32303"/>
    <cellStyle name="Normal 24 3 11" xfId="5813"/>
    <cellStyle name="Normal 24 3 11 2" xfId="21093"/>
    <cellStyle name="Normal 24 3 11 3" xfId="33441"/>
    <cellStyle name="Normal 24 3 12" xfId="6179"/>
    <cellStyle name="Normal 24 3 12 2" xfId="21457"/>
    <cellStyle name="Normal 24 3 12 3" xfId="33803"/>
    <cellStyle name="Normal 24 3 13" xfId="10141"/>
    <cellStyle name="Normal 24 3 13 2" xfId="25378"/>
    <cellStyle name="Normal 24 3 13 3" xfId="37677"/>
    <cellStyle name="Normal 24 3 14" xfId="16495"/>
    <cellStyle name="Normal 24 3 15" xfId="19763"/>
    <cellStyle name="Normal 24 3 2" xfId="2049"/>
    <cellStyle name="Normal 24 3 2 2" xfId="6829"/>
    <cellStyle name="Normal 24 3 2 2 2" xfId="22106"/>
    <cellStyle name="Normal 24 3 2 2 3" xfId="34450"/>
    <cellStyle name="Normal 24 3 2 3" xfId="9930"/>
    <cellStyle name="Normal 24 3 2 3 2" xfId="25174"/>
    <cellStyle name="Normal 24 3 2 3 3" xfId="37480"/>
    <cellStyle name="Normal 24 3 2 4" xfId="12800"/>
    <cellStyle name="Normal 24 3 2 4 2" xfId="27999"/>
    <cellStyle name="Normal 24 3 2 4 3" xfId="40251"/>
    <cellStyle name="Normal 24 3 2 5" xfId="17576"/>
    <cellStyle name="Normal 24 3 2 6" xfId="17126"/>
    <cellStyle name="Normal 24 3 3" xfId="2835"/>
    <cellStyle name="Normal 24 3 3 2" xfId="7482"/>
    <cellStyle name="Normal 24 3 3 2 2" xfId="22759"/>
    <cellStyle name="Normal 24 3 3 2 3" xfId="35103"/>
    <cellStyle name="Normal 24 3 3 3" xfId="10632"/>
    <cellStyle name="Normal 24 3 3 3 2" xfId="25860"/>
    <cellStyle name="Normal 24 3 3 3 3" xfId="38151"/>
    <cellStyle name="Normal 24 3 3 4" xfId="13395"/>
    <cellStyle name="Normal 24 3 3 4 2" xfId="28582"/>
    <cellStyle name="Normal 24 3 3 4 3" xfId="40816"/>
    <cellStyle name="Normal 24 3 3 5" xfId="18291"/>
    <cellStyle name="Normal 24 3 3 6" xfId="30919"/>
    <cellStyle name="Normal 24 3 4" xfId="1672"/>
    <cellStyle name="Normal 24 3 4 2" xfId="6518"/>
    <cellStyle name="Normal 24 3 4 2 2" xfId="21795"/>
    <cellStyle name="Normal 24 3 4 2 3" xfId="34140"/>
    <cellStyle name="Normal 24 3 4 3" xfId="9591"/>
    <cellStyle name="Normal 24 3 4 3 2" xfId="24854"/>
    <cellStyle name="Normal 24 3 4 3 3" xfId="37174"/>
    <cellStyle name="Normal 24 3 4 4" xfId="9312"/>
    <cellStyle name="Normal 24 3 4 4 2" xfId="24583"/>
    <cellStyle name="Normal 24 3 4 4 3" xfId="36923"/>
    <cellStyle name="Normal 24 3 4 5" xfId="17216"/>
    <cellStyle name="Normal 24 3 4 6" xfId="30518"/>
    <cellStyle name="Normal 24 3 5" xfId="1685"/>
    <cellStyle name="Normal 24 3 5 2" xfId="6531"/>
    <cellStyle name="Normal 24 3 5 2 2" xfId="21808"/>
    <cellStyle name="Normal 24 3 5 2 3" xfId="34153"/>
    <cellStyle name="Normal 24 3 5 3" xfId="9604"/>
    <cellStyle name="Normal 24 3 5 3 2" xfId="24867"/>
    <cellStyle name="Normal 24 3 5 3 3" xfId="37187"/>
    <cellStyle name="Normal 24 3 5 4" xfId="9516"/>
    <cellStyle name="Normal 24 3 5 4 2" xfId="24783"/>
    <cellStyle name="Normal 24 3 5 4 3" xfId="37108"/>
    <cellStyle name="Normal 24 3 5 5" xfId="17229"/>
    <cellStyle name="Normal 24 3 5 6" xfId="20305"/>
    <cellStyle name="Normal 24 3 6" xfId="3593"/>
    <cellStyle name="Normal 24 3 6 2" xfId="8221"/>
    <cellStyle name="Normal 24 3 6 2 2" xfId="23497"/>
    <cellStyle name="Normal 24 3 6 2 3" xfId="35840"/>
    <cellStyle name="Normal 24 3 6 3" xfId="11367"/>
    <cellStyle name="Normal 24 3 6 3 2" xfId="26593"/>
    <cellStyle name="Normal 24 3 6 3 3" xfId="38879"/>
    <cellStyle name="Normal 24 3 6 4" xfId="14083"/>
    <cellStyle name="Normal 24 3 6 4 2" xfId="29270"/>
    <cellStyle name="Normal 24 3 6 4 3" xfId="41502"/>
    <cellStyle name="Normal 24 3 6 5" xfId="19027"/>
    <cellStyle name="Normal 24 3 6 6" xfId="31606"/>
    <cellStyle name="Normal 24 3 7" xfId="3732"/>
    <cellStyle name="Normal 24 3 7 2" xfId="8359"/>
    <cellStyle name="Normal 24 3 7 2 2" xfId="23633"/>
    <cellStyle name="Normal 24 3 7 2 3" xfId="35976"/>
    <cellStyle name="Normal 24 3 7 3" xfId="11503"/>
    <cellStyle name="Normal 24 3 7 3 2" xfId="26728"/>
    <cellStyle name="Normal 24 3 7 3 3" xfId="39014"/>
    <cellStyle name="Normal 24 3 7 4" xfId="14213"/>
    <cellStyle name="Normal 24 3 7 4 2" xfId="29400"/>
    <cellStyle name="Normal 24 3 7 4 3" xfId="41632"/>
    <cellStyle name="Normal 24 3 7 5" xfId="19163"/>
    <cellStyle name="Normal 24 3 7 6" xfId="31737"/>
    <cellStyle name="Normal 24 3 8" xfId="3969"/>
    <cellStyle name="Normal 24 3 8 2" xfId="8587"/>
    <cellStyle name="Normal 24 3 8 2 2" xfId="23861"/>
    <cellStyle name="Normal 24 3 8 2 3" xfId="36204"/>
    <cellStyle name="Normal 24 3 8 3" xfId="11731"/>
    <cellStyle name="Normal 24 3 8 3 2" xfId="26956"/>
    <cellStyle name="Normal 24 3 8 3 3" xfId="39242"/>
    <cellStyle name="Normal 24 3 8 4" xfId="14424"/>
    <cellStyle name="Normal 24 3 8 4 2" xfId="29611"/>
    <cellStyle name="Normal 24 3 8 4 3" xfId="41842"/>
    <cellStyle name="Normal 24 3 8 5" xfId="19388"/>
    <cellStyle name="Normal 24 3 8 6" xfId="31947"/>
    <cellStyle name="Normal 24 3 9" xfId="4185"/>
    <cellStyle name="Normal 24 3 9 2" xfId="8796"/>
    <cellStyle name="Normal 24 3 9 2 2" xfId="24070"/>
    <cellStyle name="Normal 24 3 9 2 3" xfId="36413"/>
    <cellStyle name="Normal 24 3 9 3" xfId="11936"/>
    <cellStyle name="Normal 24 3 9 3 2" xfId="27161"/>
    <cellStyle name="Normal 24 3 9 3 3" xfId="39446"/>
    <cellStyle name="Normal 24 3 9 4" xfId="14616"/>
    <cellStyle name="Normal 24 3 9 4 2" xfId="29803"/>
    <cellStyle name="Normal 24 3 9 4 3" xfId="42033"/>
    <cellStyle name="Normal 24 3 9 5" xfId="19592"/>
    <cellStyle name="Normal 24 3 9 6" xfId="32138"/>
    <cellStyle name="Normal 24 4" xfId="774"/>
    <cellStyle name="Normal 24 4 10" xfId="2467"/>
    <cellStyle name="Normal 24 4 10 2" xfId="7123"/>
    <cellStyle name="Normal 24 4 10 2 2" xfId="22400"/>
    <cellStyle name="Normal 24 4 10 2 3" xfId="34744"/>
    <cellStyle name="Normal 24 4 10 3" xfId="10284"/>
    <cellStyle name="Normal 24 4 10 3 2" xfId="25515"/>
    <cellStyle name="Normal 24 4 10 3 3" xfId="37808"/>
    <cellStyle name="Normal 24 4 10 4" xfId="13087"/>
    <cellStyle name="Normal 24 4 10 4 2" xfId="28276"/>
    <cellStyle name="Normal 24 4 10 4 3" xfId="40514"/>
    <cellStyle name="Normal 24 4 10 5" xfId="17951"/>
    <cellStyle name="Normal 24 4 10 6" xfId="30444"/>
    <cellStyle name="Normal 24 4 11" xfId="5843"/>
    <cellStyle name="Normal 24 4 11 2" xfId="21123"/>
    <cellStyle name="Normal 24 4 11 3" xfId="33471"/>
    <cellStyle name="Normal 24 4 12" xfId="6412"/>
    <cellStyle name="Normal 24 4 12 2" xfId="21689"/>
    <cellStyle name="Normal 24 4 12 3" xfId="34034"/>
    <cellStyle name="Normal 24 4 13" xfId="12327"/>
    <cellStyle name="Normal 24 4 13 2" xfId="27552"/>
    <cellStyle name="Normal 24 4 13 3" xfId="39836"/>
    <cellStyle name="Normal 24 4 14" xfId="16525"/>
    <cellStyle name="Normal 24 4 15" xfId="20043"/>
    <cellStyle name="Normal 24 4 2" xfId="2080"/>
    <cellStyle name="Normal 24 4 2 2" xfId="6860"/>
    <cellStyle name="Normal 24 4 2 2 2" xfId="22137"/>
    <cellStyle name="Normal 24 4 2 2 3" xfId="34481"/>
    <cellStyle name="Normal 24 4 2 3" xfId="9961"/>
    <cellStyle name="Normal 24 4 2 3 2" xfId="25205"/>
    <cellStyle name="Normal 24 4 2 3 3" xfId="37510"/>
    <cellStyle name="Normal 24 4 2 4" xfId="12831"/>
    <cellStyle name="Normal 24 4 2 4 2" xfId="28030"/>
    <cellStyle name="Normal 24 4 2 4 3" xfId="40281"/>
    <cellStyle name="Normal 24 4 2 5" xfId="17607"/>
    <cellStyle name="Normal 24 4 2 6" xfId="15909"/>
    <cellStyle name="Normal 24 4 3" xfId="2866"/>
    <cellStyle name="Normal 24 4 3 2" xfId="7511"/>
    <cellStyle name="Normal 24 4 3 2 2" xfId="22788"/>
    <cellStyle name="Normal 24 4 3 2 3" xfId="35132"/>
    <cellStyle name="Normal 24 4 3 3" xfId="10662"/>
    <cellStyle name="Normal 24 4 3 3 2" xfId="25890"/>
    <cellStyle name="Normal 24 4 3 3 3" xfId="38181"/>
    <cellStyle name="Normal 24 4 3 4" xfId="13423"/>
    <cellStyle name="Normal 24 4 3 4 2" xfId="28610"/>
    <cellStyle name="Normal 24 4 3 4 3" xfId="40844"/>
    <cellStyle name="Normal 24 4 3 5" xfId="18322"/>
    <cellStyle name="Normal 24 4 3 6" xfId="30947"/>
    <cellStyle name="Normal 24 4 4" xfId="3109"/>
    <cellStyle name="Normal 24 4 4 2" xfId="7750"/>
    <cellStyle name="Normal 24 4 4 2 2" xfId="23027"/>
    <cellStyle name="Normal 24 4 4 2 3" xfId="35370"/>
    <cellStyle name="Normal 24 4 4 3" xfId="10902"/>
    <cellStyle name="Normal 24 4 4 3 2" xfId="26130"/>
    <cellStyle name="Normal 24 4 4 3 3" xfId="38419"/>
    <cellStyle name="Normal 24 4 4 4" xfId="13651"/>
    <cellStyle name="Normal 24 4 4 4 2" xfId="28838"/>
    <cellStyle name="Normal 24 4 4 4 3" xfId="41071"/>
    <cellStyle name="Normal 24 4 4 5" xfId="18559"/>
    <cellStyle name="Normal 24 4 4 6" xfId="31175"/>
    <cellStyle name="Normal 24 4 5" xfId="2983"/>
    <cellStyle name="Normal 24 4 5 2" xfId="7627"/>
    <cellStyle name="Normal 24 4 5 2 2" xfId="22904"/>
    <cellStyle name="Normal 24 4 5 2 3" xfId="35247"/>
    <cellStyle name="Normal 24 4 5 3" xfId="10779"/>
    <cellStyle name="Normal 24 4 5 3 2" xfId="26007"/>
    <cellStyle name="Normal 24 4 5 3 3" xfId="38298"/>
    <cellStyle name="Normal 24 4 5 4" xfId="13537"/>
    <cellStyle name="Normal 24 4 5 4 2" xfId="28724"/>
    <cellStyle name="Normal 24 4 5 4 3" xfId="40958"/>
    <cellStyle name="Normal 24 4 5 5" xfId="18438"/>
    <cellStyle name="Normal 24 4 5 6" xfId="31061"/>
    <cellStyle name="Normal 24 4 6" xfId="3277"/>
    <cellStyle name="Normal 24 4 6 2" xfId="7917"/>
    <cellStyle name="Normal 24 4 6 2 2" xfId="23193"/>
    <cellStyle name="Normal 24 4 6 2 3" xfId="35536"/>
    <cellStyle name="Normal 24 4 6 3" xfId="11065"/>
    <cellStyle name="Normal 24 4 6 3 2" xfId="26291"/>
    <cellStyle name="Normal 24 4 6 3 3" xfId="38579"/>
    <cellStyle name="Normal 24 4 6 4" xfId="13805"/>
    <cellStyle name="Normal 24 4 6 4 2" xfId="28992"/>
    <cellStyle name="Normal 24 4 6 4 3" xfId="41225"/>
    <cellStyle name="Normal 24 4 6 5" xfId="18719"/>
    <cellStyle name="Normal 24 4 6 6" xfId="31329"/>
    <cellStyle name="Normal 24 4 7" xfId="3469"/>
    <cellStyle name="Normal 24 4 7 2" xfId="8101"/>
    <cellStyle name="Normal 24 4 7 2 2" xfId="23377"/>
    <cellStyle name="Normal 24 4 7 2 3" xfId="35720"/>
    <cellStyle name="Normal 24 4 7 3" xfId="11245"/>
    <cellStyle name="Normal 24 4 7 3 2" xfId="26471"/>
    <cellStyle name="Normal 24 4 7 3 3" xfId="38759"/>
    <cellStyle name="Normal 24 4 7 4" xfId="13972"/>
    <cellStyle name="Normal 24 4 7 4 2" xfId="29159"/>
    <cellStyle name="Normal 24 4 7 4 3" xfId="41391"/>
    <cellStyle name="Normal 24 4 7 5" xfId="18906"/>
    <cellStyle name="Normal 24 4 7 6" xfId="31495"/>
    <cellStyle name="Normal 24 4 8" xfId="2482"/>
    <cellStyle name="Normal 24 4 8 2" xfId="7137"/>
    <cellStyle name="Normal 24 4 8 2 2" xfId="22414"/>
    <cellStyle name="Normal 24 4 8 2 3" xfId="34758"/>
    <cellStyle name="Normal 24 4 8 3" xfId="10298"/>
    <cellStyle name="Normal 24 4 8 3 2" xfId="25529"/>
    <cellStyle name="Normal 24 4 8 3 3" xfId="37822"/>
    <cellStyle name="Normal 24 4 8 4" xfId="13096"/>
    <cellStyle name="Normal 24 4 8 4 2" xfId="28285"/>
    <cellStyle name="Normal 24 4 8 4 3" xfId="40522"/>
    <cellStyle name="Normal 24 4 8 5" xfId="17961"/>
    <cellStyle name="Normal 24 4 8 6" xfId="17045"/>
    <cellStyle name="Normal 24 4 9" xfId="3496"/>
    <cellStyle name="Normal 24 4 9 2" xfId="8128"/>
    <cellStyle name="Normal 24 4 9 2 2" xfId="23404"/>
    <cellStyle name="Normal 24 4 9 2 3" xfId="35747"/>
    <cellStyle name="Normal 24 4 9 3" xfId="11272"/>
    <cellStyle name="Normal 24 4 9 3 2" xfId="26498"/>
    <cellStyle name="Normal 24 4 9 3 3" xfId="38786"/>
    <cellStyle name="Normal 24 4 9 4" xfId="13997"/>
    <cellStyle name="Normal 24 4 9 4 2" xfId="29184"/>
    <cellStyle name="Normal 24 4 9 4 3" xfId="41416"/>
    <cellStyle name="Normal 24 4 9 5" xfId="18933"/>
    <cellStyle name="Normal 24 4 9 6" xfId="31520"/>
    <cellStyle name="Normal 24 5" xfId="659"/>
    <cellStyle name="Normal 24 5 10" xfId="4509"/>
    <cellStyle name="Normal 24 5 10 2" xfId="9115"/>
    <cellStyle name="Normal 24 5 10 2 2" xfId="24389"/>
    <cellStyle name="Normal 24 5 10 2 3" xfId="36731"/>
    <cellStyle name="Normal 24 5 10 3" xfId="12241"/>
    <cellStyle name="Normal 24 5 10 3 2" xfId="27466"/>
    <cellStyle name="Normal 24 5 10 3 3" xfId="39750"/>
    <cellStyle name="Normal 24 5 10 4" xfId="14904"/>
    <cellStyle name="Normal 24 5 10 4 2" xfId="30091"/>
    <cellStyle name="Normal 24 5 10 4 3" xfId="42321"/>
    <cellStyle name="Normal 24 5 10 5" xfId="19903"/>
    <cellStyle name="Normal 24 5 10 6" xfId="32425"/>
    <cellStyle name="Normal 24 5 11" xfId="5735"/>
    <cellStyle name="Normal 24 5 11 2" xfId="21015"/>
    <cellStyle name="Normal 24 5 11 3" xfId="33363"/>
    <cellStyle name="Normal 24 5 12" xfId="5686"/>
    <cellStyle name="Normal 24 5 12 2" xfId="20966"/>
    <cellStyle name="Normal 24 5 12 3" xfId="33314"/>
    <cellStyle name="Normal 24 5 13" xfId="12503"/>
    <cellStyle name="Normal 24 5 13 2" xfId="27723"/>
    <cellStyle name="Normal 24 5 13 3" xfId="40002"/>
    <cellStyle name="Normal 24 5 14" xfId="16424"/>
    <cellStyle name="Normal 24 5 15" xfId="16508"/>
    <cellStyle name="Normal 24 5 2" xfId="1988"/>
    <cellStyle name="Normal 24 5 2 2" xfId="6774"/>
    <cellStyle name="Normal 24 5 2 2 2" xfId="22051"/>
    <cellStyle name="Normal 24 5 2 2 3" xfId="34396"/>
    <cellStyle name="Normal 24 5 2 3" xfId="9872"/>
    <cellStyle name="Normal 24 5 2 3 2" xfId="25120"/>
    <cellStyle name="Normal 24 5 2 3 3" xfId="37429"/>
    <cellStyle name="Normal 24 5 2 4" xfId="12746"/>
    <cellStyle name="Normal 24 5 2 4 2" xfId="27949"/>
    <cellStyle name="Normal 24 5 2 4 3" xfId="40203"/>
    <cellStyle name="Normal 24 5 2 5" xfId="17519"/>
    <cellStyle name="Normal 24 5 2 6" xfId="16020"/>
    <cellStyle name="Normal 24 5 3" xfId="2754"/>
    <cellStyle name="Normal 24 5 3 2" xfId="7402"/>
    <cellStyle name="Normal 24 5 3 2 2" xfId="22679"/>
    <cellStyle name="Normal 24 5 3 2 3" xfId="35023"/>
    <cellStyle name="Normal 24 5 3 3" xfId="10553"/>
    <cellStyle name="Normal 24 5 3 3 2" xfId="25781"/>
    <cellStyle name="Normal 24 5 3 3 3" xfId="38072"/>
    <cellStyle name="Normal 24 5 3 4" xfId="13323"/>
    <cellStyle name="Normal 24 5 3 4 2" xfId="28510"/>
    <cellStyle name="Normal 24 5 3 4 3" xfId="40744"/>
    <cellStyle name="Normal 24 5 3 5" xfId="18214"/>
    <cellStyle name="Normal 24 5 3 6" xfId="30846"/>
    <cellStyle name="Normal 24 5 4" xfId="2383"/>
    <cellStyle name="Normal 24 5 4 2" xfId="7042"/>
    <cellStyle name="Normal 24 5 4 2 2" xfId="22319"/>
    <cellStyle name="Normal 24 5 4 2 3" xfId="34663"/>
    <cellStyle name="Normal 24 5 4 3" xfId="10202"/>
    <cellStyle name="Normal 24 5 4 3 2" xfId="25433"/>
    <cellStyle name="Normal 24 5 4 3 3" xfId="37726"/>
    <cellStyle name="Normal 24 5 4 4" xfId="13014"/>
    <cellStyle name="Normal 24 5 4 4 2" xfId="28203"/>
    <cellStyle name="Normal 24 5 4 4 3" xfId="40441"/>
    <cellStyle name="Normal 24 5 4 5" xfId="17872"/>
    <cellStyle name="Normal 24 5 4 6" xfId="16325"/>
    <cellStyle name="Normal 24 5 5" xfId="3686"/>
    <cellStyle name="Normal 24 5 5 2" xfId="8313"/>
    <cellStyle name="Normal 24 5 5 2 2" xfId="23588"/>
    <cellStyle name="Normal 24 5 5 2 3" xfId="35931"/>
    <cellStyle name="Normal 24 5 5 3" xfId="11459"/>
    <cellStyle name="Normal 24 5 5 3 2" xfId="26685"/>
    <cellStyle name="Normal 24 5 5 3 3" xfId="38971"/>
    <cellStyle name="Normal 24 5 5 4" xfId="14171"/>
    <cellStyle name="Normal 24 5 5 4 2" xfId="29358"/>
    <cellStyle name="Normal 24 5 5 4 3" xfId="41590"/>
    <cellStyle name="Normal 24 5 5 5" xfId="19118"/>
    <cellStyle name="Normal 24 5 5 6" xfId="31695"/>
    <cellStyle name="Normal 24 5 6" xfId="3541"/>
    <cellStyle name="Normal 24 5 6 2" xfId="8169"/>
    <cellStyle name="Normal 24 5 6 2 2" xfId="23445"/>
    <cellStyle name="Normal 24 5 6 2 3" xfId="35788"/>
    <cellStyle name="Normal 24 5 6 3" xfId="11316"/>
    <cellStyle name="Normal 24 5 6 3 2" xfId="26542"/>
    <cellStyle name="Normal 24 5 6 3 3" xfId="38829"/>
    <cellStyle name="Normal 24 5 6 4" xfId="14035"/>
    <cellStyle name="Normal 24 5 6 4 2" xfId="29222"/>
    <cellStyle name="Normal 24 5 6 4 3" xfId="41454"/>
    <cellStyle name="Normal 24 5 6 5" xfId="18978"/>
    <cellStyle name="Normal 24 5 6 6" xfId="31558"/>
    <cellStyle name="Normal 24 5 7" xfId="3959"/>
    <cellStyle name="Normal 24 5 7 2" xfId="8577"/>
    <cellStyle name="Normal 24 5 7 2 2" xfId="23851"/>
    <cellStyle name="Normal 24 5 7 2 3" xfId="36194"/>
    <cellStyle name="Normal 24 5 7 3" xfId="11722"/>
    <cellStyle name="Normal 24 5 7 3 2" xfId="26947"/>
    <cellStyle name="Normal 24 5 7 3 3" xfId="39233"/>
    <cellStyle name="Normal 24 5 7 4" xfId="14415"/>
    <cellStyle name="Normal 24 5 7 4 2" xfId="29602"/>
    <cellStyle name="Normal 24 5 7 4 3" xfId="41833"/>
    <cellStyle name="Normal 24 5 7 5" xfId="19378"/>
    <cellStyle name="Normal 24 5 7 6" xfId="31938"/>
    <cellStyle name="Normal 24 5 8" xfId="4175"/>
    <cellStyle name="Normal 24 5 8 2" xfId="8786"/>
    <cellStyle name="Normal 24 5 8 2 2" xfId="24060"/>
    <cellStyle name="Normal 24 5 8 2 3" xfId="36403"/>
    <cellStyle name="Normal 24 5 8 3" xfId="11926"/>
    <cellStyle name="Normal 24 5 8 3 2" xfId="27151"/>
    <cellStyle name="Normal 24 5 8 3 3" xfId="39436"/>
    <cellStyle name="Normal 24 5 8 4" xfId="14607"/>
    <cellStyle name="Normal 24 5 8 4 2" xfId="29794"/>
    <cellStyle name="Normal 24 5 8 4 3" xfId="42024"/>
    <cellStyle name="Normal 24 5 8 5" xfId="19583"/>
    <cellStyle name="Normal 24 5 8 6" xfId="32129"/>
    <cellStyle name="Normal 24 5 9" xfId="4364"/>
    <cellStyle name="Normal 24 5 9 2" xfId="8971"/>
    <cellStyle name="Normal 24 5 9 2 2" xfId="24245"/>
    <cellStyle name="Normal 24 5 9 2 3" xfId="36587"/>
    <cellStyle name="Normal 24 5 9 3" xfId="12105"/>
    <cellStyle name="Normal 24 5 9 3 2" xfId="27330"/>
    <cellStyle name="Normal 24 5 9 3 3" xfId="39614"/>
    <cellStyle name="Normal 24 5 9 4" xfId="14775"/>
    <cellStyle name="Normal 24 5 9 4 2" xfId="29962"/>
    <cellStyle name="Normal 24 5 9 4 3" xfId="42192"/>
    <cellStyle name="Normal 24 5 9 5" xfId="19761"/>
    <cellStyle name="Normal 24 5 9 6" xfId="32296"/>
    <cellStyle name="Normal 24 6" xfId="788"/>
    <cellStyle name="Normal 24 6 10" xfId="4237"/>
    <cellStyle name="Normal 24 6 10 2" xfId="8848"/>
    <cellStyle name="Normal 24 6 10 2 2" xfId="24122"/>
    <cellStyle name="Normal 24 6 10 2 3" xfId="36465"/>
    <cellStyle name="Normal 24 6 10 3" xfId="11986"/>
    <cellStyle name="Normal 24 6 10 3 2" xfId="27211"/>
    <cellStyle name="Normal 24 6 10 3 3" xfId="39496"/>
    <cellStyle name="Normal 24 6 10 4" xfId="14665"/>
    <cellStyle name="Normal 24 6 10 4 2" xfId="29852"/>
    <cellStyle name="Normal 24 6 10 4 3" xfId="42082"/>
    <cellStyle name="Normal 24 6 10 5" xfId="19643"/>
    <cellStyle name="Normal 24 6 10 6" xfId="32187"/>
    <cellStyle name="Normal 24 6 11" xfId="5857"/>
    <cellStyle name="Normal 24 6 11 2" xfId="21137"/>
    <cellStyle name="Normal 24 6 11 3" xfId="33485"/>
    <cellStyle name="Normal 24 6 12" xfId="6004"/>
    <cellStyle name="Normal 24 6 12 2" xfId="21284"/>
    <cellStyle name="Normal 24 6 12 3" xfId="33632"/>
    <cellStyle name="Normal 24 6 13" xfId="9293"/>
    <cellStyle name="Normal 24 6 13 2" xfId="24565"/>
    <cellStyle name="Normal 24 6 13 3" xfId="36905"/>
    <cellStyle name="Normal 24 6 14" xfId="16538"/>
    <cellStyle name="Normal 24 6 15" xfId="19671"/>
    <cellStyle name="Normal 24 6 2" xfId="2094"/>
    <cellStyle name="Normal 24 6 2 2" xfId="6874"/>
    <cellStyle name="Normal 24 6 2 2 2" xfId="22151"/>
    <cellStyle name="Normal 24 6 2 2 3" xfId="34495"/>
    <cellStyle name="Normal 24 6 2 3" xfId="9975"/>
    <cellStyle name="Normal 24 6 2 3 2" xfId="25218"/>
    <cellStyle name="Normal 24 6 2 3 3" xfId="37523"/>
    <cellStyle name="Normal 24 6 2 4" xfId="12845"/>
    <cellStyle name="Normal 24 6 2 4 2" xfId="28043"/>
    <cellStyle name="Normal 24 6 2 4 3" xfId="40294"/>
    <cellStyle name="Normal 24 6 2 5" xfId="17621"/>
    <cellStyle name="Normal 24 6 2 6" xfId="16442"/>
    <cellStyle name="Normal 24 6 3" xfId="2880"/>
    <cellStyle name="Normal 24 6 3 2" xfId="7525"/>
    <cellStyle name="Normal 24 6 3 2 2" xfId="22802"/>
    <cellStyle name="Normal 24 6 3 2 3" xfId="35145"/>
    <cellStyle name="Normal 24 6 3 3" xfId="10676"/>
    <cellStyle name="Normal 24 6 3 3 2" xfId="25904"/>
    <cellStyle name="Normal 24 6 3 3 3" xfId="38195"/>
    <cellStyle name="Normal 24 6 3 4" xfId="13435"/>
    <cellStyle name="Normal 24 6 3 4 2" xfId="28622"/>
    <cellStyle name="Normal 24 6 3 4 3" xfId="40856"/>
    <cellStyle name="Normal 24 6 3 5" xfId="18335"/>
    <cellStyle name="Normal 24 6 3 6" xfId="30959"/>
    <cellStyle name="Normal 24 6 4" xfId="2704"/>
    <cellStyle name="Normal 24 6 4 2" xfId="7352"/>
    <cellStyle name="Normal 24 6 4 2 2" xfId="22629"/>
    <cellStyle name="Normal 24 6 4 2 3" xfId="34973"/>
    <cellStyle name="Normal 24 6 4 3" xfId="10504"/>
    <cellStyle name="Normal 24 6 4 3 2" xfId="25732"/>
    <cellStyle name="Normal 24 6 4 3 3" xfId="38023"/>
    <cellStyle name="Normal 24 6 4 4" xfId="13280"/>
    <cellStyle name="Normal 24 6 4 4 2" xfId="28467"/>
    <cellStyle name="Normal 24 6 4 4 3" xfId="40701"/>
    <cellStyle name="Normal 24 6 4 5" xfId="18166"/>
    <cellStyle name="Normal 24 6 4 6" xfId="30803"/>
    <cellStyle name="Normal 24 6 5" xfId="3642"/>
    <cellStyle name="Normal 24 6 5 2" xfId="8270"/>
    <cellStyle name="Normal 24 6 5 2 2" xfId="23546"/>
    <cellStyle name="Normal 24 6 5 2 3" xfId="35889"/>
    <cellStyle name="Normal 24 6 5 3" xfId="11416"/>
    <cellStyle name="Normal 24 6 5 3 2" xfId="26642"/>
    <cellStyle name="Normal 24 6 5 3 3" xfId="38928"/>
    <cellStyle name="Normal 24 6 5 4" xfId="14131"/>
    <cellStyle name="Normal 24 6 5 4 2" xfId="29318"/>
    <cellStyle name="Normal 24 6 5 4 3" xfId="41550"/>
    <cellStyle name="Normal 24 6 5 5" xfId="19076"/>
    <cellStyle name="Normal 24 6 5 6" xfId="31655"/>
    <cellStyle name="Normal 24 6 6" xfId="2660"/>
    <cellStyle name="Normal 24 6 6 2" xfId="7311"/>
    <cellStyle name="Normal 24 6 6 2 2" xfId="22588"/>
    <cellStyle name="Normal 24 6 6 2 3" xfId="34932"/>
    <cellStyle name="Normal 24 6 6 3" xfId="10464"/>
    <cellStyle name="Normal 24 6 6 3 2" xfId="25692"/>
    <cellStyle name="Normal 24 6 6 3 3" xfId="37986"/>
    <cellStyle name="Normal 24 6 6 4" xfId="13242"/>
    <cellStyle name="Normal 24 6 6 4 2" xfId="28429"/>
    <cellStyle name="Normal 24 6 6 4 3" xfId="40667"/>
    <cellStyle name="Normal 24 6 6 5" xfId="18125"/>
    <cellStyle name="Normal 24 6 6 6" xfId="30766"/>
    <cellStyle name="Normal 24 6 7" xfId="3396"/>
    <cellStyle name="Normal 24 6 7 2" xfId="8029"/>
    <cellStyle name="Normal 24 6 7 2 2" xfId="23305"/>
    <cellStyle name="Normal 24 6 7 2 3" xfId="35648"/>
    <cellStyle name="Normal 24 6 7 3" xfId="11176"/>
    <cellStyle name="Normal 24 6 7 3 2" xfId="26402"/>
    <cellStyle name="Normal 24 6 7 3 3" xfId="38690"/>
    <cellStyle name="Normal 24 6 7 4" xfId="13906"/>
    <cellStyle name="Normal 24 6 7 4 2" xfId="29093"/>
    <cellStyle name="Normal 24 6 7 4 3" xfId="41326"/>
    <cellStyle name="Normal 24 6 7 5" xfId="18834"/>
    <cellStyle name="Normal 24 6 7 6" xfId="31430"/>
    <cellStyle name="Normal 24 6 8" xfId="3799"/>
    <cellStyle name="Normal 24 6 8 2" xfId="8425"/>
    <cellStyle name="Normal 24 6 8 2 2" xfId="23699"/>
    <cellStyle name="Normal 24 6 8 2 3" xfId="36042"/>
    <cellStyle name="Normal 24 6 8 3" xfId="11567"/>
    <cellStyle name="Normal 24 6 8 3 2" xfId="26792"/>
    <cellStyle name="Normal 24 6 8 3 3" xfId="39078"/>
    <cellStyle name="Normal 24 6 8 4" xfId="14277"/>
    <cellStyle name="Normal 24 6 8 4 2" xfId="29464"/>
    <cellStyle name="Normal 24 6 8 4 3" xfId="41695"/>
    <cellStyle name="Normal 24 6 8 5" xfId="19228"/>
    <cellStyle name="Normal 24 6 8 6" xfId="31800"/>
    <cellStyle name="Normal 24 6 9" xfId="4032"/>
    <cellStyle name="Normal 24 6 9 2" xfId="8649"/>
    <cellStyle name="Normal 24 6 9 2 2" xfId="23923"/>
    <cellStyle name="Normal 24 6 9 2 3" xfId="36266"/>
    <cellStyle name="Normal 24 6 9 3" xfId="11790"/>
    <cellStyle name="Normal 24 6 9 3 2" xfId="27015"/>
    <cellStyle name="Normal 24 6 9 3 3" xfId="39301"/>
    <cellStyle name="Normal 24 6 9 4" xfId="14483"/>
    <cellStyle name="Normal 24 6 9 4 2" xfId="29670"/>
    <cellStyle name="Normal 24 6 9 4 3" xfId="41901"/>
    <cellStyle name="Normal 24 6 9 5" xfId="19449"/>
    <cellStyle name="Normal 24 6 9 6" xfId="32006"/>
    <cellStyle name="Normal 24 7" xfId="579"/>
    <cellStyle name="Normal 24 7 10" xfId="3857"/>
    <cellStyle name="Normal 24 7 10 2" xfId="8481"/>
    <cellStyle name="Normal 24 7 10 2 2" xfId="23755"/>
    <cellStyle name="Normal 24 7 10 2 3" xfId="36098"/>
    <cellStyle name="Normal 24 7 10 3" xfId="11622"/>
    <cellStyle name="Normal 24 7 10 3 2" xfId="26847"/>
    <cellStyle name="Normal 24 7 10 3 3" xfId="39133"/>
    <cellStyle name="Normal 24 7 10 4" xfId="14328"/>
    <cellStyle name="Normal 24 7 10 4 2" xfId="29515"/>
    <cellStyle name="Normal 24 7 10 4 3" xfId="41746"/>
    <cellStyle name="Normal 24 7 10 5" xfId="19281"/>
    <cellStyle name="Normal 24 7 10 6" xfId="31851"/>
    <cellStyle name="Normal 24 7 11" xfId="5661"/>
    <cellStyle name="Normal 24 7 11 2" xfId="20941"/>
    <cellStyle name="Normal 24 7 11 3" xfId="33289"/>
    <cellStyle name="Normal 24 7 12" xfId="8084"/>
    <cellStyle name="Normal 24 7 12 2" xfId="23360"/>
    <cellStyle name="Normal 24 7 12 3" xfId="35703"/>
    <cellStyle name="Normal 24 7 13" xfId="6342"/>
    <cellStyle name="Normal 24 7 13 2" xfId="21619"/>
    <cellStyle name="Normal 24 7 13 3" xfId="33964"/>
    <cellStyle name="Normal 24 7 14" xfId="16356"/>
    <cellStyle name="Normal 24 7 15" xfId="18236"/>
    <cellStyle name="Normal 24 7 2" xfId="1927"/>
    <cellStyle name="Normal 24 7 2 2" xfId="6721"/>
    <cellStyle name="Normal 24 7 2 2 2" xfId="21998"/>
    <cellStyle name="Normal 24 7 2 2 3" xfId="34343"/>
    <cellStyle name="Normal 24 7 2 3" xfId="9815"/>
    <cellStyle name="Normal 24 7 2 3 2" xfId="25066"/>
    <cellStyle name="Normal 24 7 2 3 3" xfId="37379"/>
    <cellStyle name="Normal 24 7 2 4" xfId="12693"/>
    <cellStyle name="Normal 24 7 2 4 2" xfId="27898"/>
    <cellStyle name="Normal 24 7 2 4 3" xfId="40158"/>
    <cellStyle name="Normal 24 7 2 5" xfId="17460"/>
    <cellStyle name="Normal 24 7 2 6" xfId="30456"/>
    <cellStyle name="Normal 24 7 3" xfId="2675"/>
    <cellStyle name="Normal 24 7 3 2" xfId="7324"/>
    <cellStyle name="Normal 24 7 3 2 2" xfId="22601"/>
    <cellStyle name="Normal 24 7 3 2 3" xfId="34945"/>
    <cellStyle name="Normal 24 7 3 3" xfId="10478"/>
    <cellStyle name="Normal 24 7 3 3 2" xfId="25706"/>
    <cellStyle name="Normal 24 7 3 3 3" xfId="37998"/>
    <cellStyle name="Normal 24 7 3 4" xfId="13253"/>
    <cellStyle name="Normal 24 7 3 4 2" xfId="28440"/>
    <cellStyle name="Normal 24 7 3 4 3" xfId="40676"/>
    <cellStyle name="Normal 24 7 3 5" xfId="18139"/>
    <cellStyle name="Normal 24 7 3 6" xfId="30777"/>
    <cellStyle name="Normal 24 7 4" xfId="1641"/>
    <cellStyle name="Normal 24 7 4 2" xfId="6487"/>
    <cellStyle name="Normal 24 7 4 2 2" xfId="21764"/>
    <cellStyle name="Normal 24 7 4 2 3" xfId="34109"/>
    <cellStyle name="Normal 24 7 4 3" xfId="9560"/>
    <cellStyle name="Normal 24 7 4 3 2" xfId="24823"/>
    <cellStyle name="Normal 24 7 4 3 3" xfId="37143"/>
    <cellStyle name="Normal 24 7 4 4" xfId="9308"/>
    <cellStyle name="Normal 24 7 4 4 2" xfId="24579"/>
    <cellStyle name="Normal 24 7 4 4 3" xfId="36919"/>
    <cellStyle name="Normal 24 7 4 5" xfId="17185"/>
    <cellStyle name="Normal 24 7 4 6" xfId="30407"/>
    <cellStyle name="Normal 24 7 5" xfId="3443"/>
    <cellStyle name="Normal 24 7 5 2" xfId="8075"/>
    <cellStyle name="Normal 24 7 5 2 2" xfId="23351"/>
    <cellStyle name="Normal 24 7 5 2 3" xfId="35694"/>
    <cellStyle name="Normal 24 7 5 3" xfId="11220"/>
    <cellStyle name="Normal 24 7 5 3 2" xfId="26446"/>
    <cellStyle name="Normal 24 7 5 3 3" xfId="38734"/>
    <cellStyle name="Normal 24 7 5 4" xfId="13949"/>
    <cellStyle name="Normal 24 7 5 4 2" xfId="29136"/>
    <cellStyle name="Normal 24 7 5 4 3" xfId="41369"/>
    <cellStyle name="Normal 24 7 5 5" xfId="18880"/>
    <cellStyle name="Normal 24 7 5 6" xfId="31473"/>
    <cellStyle name="Normal 24 7 6" xfId="2957"/>
    <cellStyle name="Normal 24 7 6 2" xfId="7601"/>
    <cellStyle name="Normal 24 7 6 2 2" xfId="22878"/>
    <cellStyle name="Normal 24 7 6 2 3" xfId="35221"/>
    <cellStyle name="Normal 24 7 6 3" xfId="10753"/>
    <cellStyle name="Normal 24 7 6 3 2" xfId="25981"/>
    <cellStyle name="Normal 24 7 6 3 3" xfId="38272"/>
    <cellStyle name="Normal 24 7 6 4" xfId="13511"/>
    <cellStyle name="Normal 24 7 6 4 2" xfId="28698"/>
    <cellStyle name="Normal 24 7 6 4 3" xfId="40932"/>
    <cellStyle name="Normal 24 7 6 5" xfId="18412"/>
    <cellStyle name="Normal 24 7 6 6" xfId="31035"/>
    <cellStyle name="Normal 24 7 7" xfId="1824"/>
    <cellStyle name="Normal 24 7 7 2" xfId="6666"/>
    <cellStyle name="Normal 24 7 7 2 2" xfId="21943"/>
    <cellStyle name="Normal 24 7 7 2 3" xfId="34288"/>
    <cellStyle name="Normal 24 7 7 3" xfId="9739"/>
    <cellStyle name="Normal 24 7 7 3 2" xfId="25001"/>
    <cellStyle name="Normal 24 7 7 3 3" xfId="37319"/>
    <cellStyle name="Normal 24 7 7 4" xfId="12638"/>
    <cellStyle name="Normal 24 7 7 4 2" xfId="27854"/>
    <cellStyle name="Normal 24 7 7 4 3" xfId="40131"/>
    <cellStyle name="Normal 24 7 7 5" xfId="17367"/>
    <cellStyle name="Normal 24 7 7 6" xfId="30324"/>
    <cellStyle name="Normal 24 7 8" xfId="3533"/>
    <cellStyle name="Normal 24 7 8 2" xfId="8163"/>
    <cellStyle name="Normal 24 7 8 2 2" xfId="23439"/>
    <cellStyle name="Normal 24 7 8 2 3" xfId="35782"/>
    <cellStyle name="Normal 24 7 8 3" xfId="11308"/>
    <cellStyle name="Normal 24 7 8 3 2" xfId="26534"/>
    <cellStyle name="Normal 24 7 8 3 3" xfId="38821"/>
    <cellStyle name="Normal 24 7 8 4" xfId="14030"/>
    <cellStyle name="Normal 24 7 8 4 2" xfId="29217"/>
    <cellStyle name="Normal 24 7 8 4 3" xfId="41449"/>
    <cellStyle name="Normal 24 7 8 5" xfId="18970"/>
    <cellStyle name="Normal 24 7 8 6" xfId="31553"/>
    <cellStyle name="Normal 24 7 9" xfId="2641"/>
    <cellStyle name="Normal 24 7 9 2" xfId="7292"/>
    <cellStyle name="Normal 24 7 9 2 2" xfId="22569"/>
    <cellStyle name="Normal 24 7 9 2 3" xfId="34913"/>
    <cellStyle name="Normal 24 7 9 3" xfId="10445"/>
    <cellStyle name="Normal 24 7 9 3 2" xfId="25673"/>
    <cellStyle name="Normal 24 7 9 3 3" xfId="37967"/>
    <cellStyle name="Normal 24 7 9 4" xfId="13223"/>
    <cellStyle name="Normal 24 7 9 4 2" xfId="28410"/>
    <cellStyle name="Normal 24 7 9 4 3" xfId="40648"/>
    <cellStyle name="Normal 24 7 9 5" xfId="18106"/>
    <cellStyle name="Normal 24 7 9 6" xfId="30747"/>
    <cellStyle name="Normal 24 8" xfId="736"/>
    <cellStyle name="Normal 24 8 10" xfId="4545"/>
    <cellStyle name="Normal 24 8 10 2" xfId="9151"/>
    <cellStyle name="Normal 24 8 10 2 2" xfId="24425"/>
    <cellStyle name="Normal 24 8 10 2 3" xfId="36767"/>
    <cellStyle name="Normal 24 8 10 3" xfId="12275"/>
    <cellStyle name="Normal 24 8 10 3 2" xfId="27500"/>
    <cellStyle name="Normal 24 8 10 3 3" xfId="39784"/>
    <cellStyle name="Normal 24 8 10 4" xfId="14938"/>
    <cellStyle name="Normal 24 8 10 4 2" xfId="30125"/>
    <cellStyle name="Normal 24 8 10 4 3" xfId="42355"/>
    <cellStyle name="Normal 24 8 10 5" xfId="19939"/>
    <cellStyle name="Normal 24 8 10 6" xfId="32459"/>
    <cellStyle name="Normal 24 8 11" xfId="5806"/>
    <cellStyle name="Normal 24 8 11 2" xfId="21086"/>
    <cellStyle name="Normal 24 8 11 3" xfId="33434"/>
    <cellStyle name="Normal 24 8 12" xfId="5200"/>
    <cellStyle name="Normal 24 8 12 2" xfId="20481"/>
    <cellStyle name="Normal 24 8 12 3" xfId="32836"/>
    <cellStyle name="Normal 24 8 13" xfId="11433"/>
    <cellStyle name="Normal 24 8 13 2" xfId="26659"/>
    <cellStyle name="Normal 24 8 13 3" xfId="38945"/>
    <cellStyle name="Normal 24 8 14" xfId="16488"/>
    <cellStyle name="Normal 24 8 15" xfId="24728"/>
    <cellStyle name="Normal 24 8 2" xfId="2042"/>
    <cellStyle name="Normal 24 8 2 2" xfId="6822"/>
    <cellStyle name="Normal 24 8 2 2 2" xfId="22099"/>
    <cellStyle name="Normal 24 8 2 2 3" xfId="34443"/>
    <cellStyle name="Normal 24 8 2 3" xfId="9923"/>
    <cellStyle name="Normal 24 8 2 3 2" xfId="25167"/>
    <cellStyle name="Normal 24 8 2 3 3" xfId="37473"/>
    <cellStyle name="Normal 24 8 2 4" xfId="12793"/>
    <cellStyle name="Normal 24 8 2 4 2" xfId="27992"/>
    <cellStyle name="Normal 24 8 2 4 3" xfId="40244"/>
    <cellStyle name="Normal 24 8 2 5" xfId="17569"/>
    <cellStyle name="Normal 24 8 2 6" xfId="30271"/>
    <cellStyle name="Normal 24 8 3" xfId="2828"/>
    <cellStyle name="Normal 24 8 3 2" xfId="7475"/>
    <cellStyle name="Normal 24 8 3 2 2" xfId="22752"/>
    <cellStyle name="Normal 24 8 3 2 3" xfId="35096"/>
    <cellStyle name="Normal 24 8 3 3" xfId="10625"/>
    <cellStyle name="Normal 24 8 3 3 2" xfId="25853"/>
    <cellStyle name="Normal 24 8 3 3 3" xfId="38144"/>
    <cellStyle name="Normal 24 8 3 4" xfId="13388"/>
    <cellStyle name="Normal 24 8 3 4 2" xfId="28575"/>
    <cellStyle name="Normal 24 8 3 4 3" xfId="40809"/>
    <cellStyle name="Normal 24 8 3 5" xfId="18284"/>
    <cellStyle name="Normal 24 8 3 6" xfId="30912"/>
    <cellStyle name="Normal 24 8 4" xfId="3317"/>
    <cellStyle name="Normal 24 8 4 2" xfId="7955"/>
    <cellStyle name="Normal 24 8 4 2 2" xfId="23231"/>
    <cellStyle name="Normal 24 8 4 2 3" xfId="35574"/>
    <cellStyle name="Normal 24 8 4 3" xfId="11102"/>
    <cellStyle name="Normal 24 8 4 3 2" xfId="26328"/>
    <cellStyle name="Normal 24 8 4 3 3" xfId="38616"/>
    <cellStyle name="Normal 24 8 4 4" xfId="13840"/>
    <cellStyle name="Normal 24 8 4 4 2" xfId="29027"/>
    <cellStyle name="Normal 24 8 4 4 3" xfId="41260"/>
    <cellStyle name="Normal 24 8 4 5" xfId="18758"/>
    <cellStyle name="Normal 24 8 4 6" xfId="31364"/>
    <cellStyle name="Normal 24 8 5" xfId="2446"/>
    <cellStyle name="Normal 24 8 5 2" xfId="7102"/>
    <cellStyle name="Normal 24 8 5 2 2" xfId="22379"/>
    <cellStyle name="Normal 24 8 5 2 3" xfId="34723"/>
    <cellStyle name="Normal 24 8 5 3" xfId="10263"/>
    <cellStyle name="Normal 24 8 5 3 2" xfId="25494"/>
    <cellStyle name="Normal 24 8 5 3 3" xfId="37787"/>
    <cellStyle name="Normal 24 8 5 4" xfId="13066"/>
    <cellStyle name="Normal 24 8 5 4 2" xfId="28255"/>
    <cellStyle name="Normal 24 8 5 4 3" xfId="40493"/>
    <cellStyle name="Normal 24 8 5 5" xfId="17930"/>
    <cellStyle name="Normal 24 8 5 6" xfId="17046"/>
    <cellStyle name="Normal 24 8 6" xfId="3830"/>
    <cellStyle name="Normal 24 8 6 2" xfId="8456"/>
    <cellStyle name="Normal 24 8 6 2 2" xfId="23730"/>
    <cellStyle name="Normal 24 8 6 2 3" xfId="36073"/>
    <cellStyle name="Normal 24 8 6 3" xfId="11597"/>
    <cellStyle name="Normal 24 8 6 3 2" xfId="26822"/>
    <cellStyle name="Normal 24 8 6 3 3" xfId="39108"/>
    <cellStyle name="Normal 24 8 6 4" xfId="14305"/>
    <cellStyle name="Normal 24 8 6 4 2" xfId="29492"/>
    <cellStyle name="Normal 24 8 6 4 3" xfId="41723"/>
    <cellStyle name="Normal 24 8 6 5" xfId="19256"/>
    <cellStyle name="Normal 24 8 6 6" xfId="31828"/>
    <cellStyle name="Normal 24 8 7" xfId="4058"/>
    <cellStyle name="Normal 24 8 7 2" xfId="8674"/>
    <cellStyle name="Normal 24 8 7 2 2" xfId="23948"/>
    <cellStyle name="Normal 24 8 7 2 3" xfId="36291"/>
    <cellStyle name="Normal 24 8 7 3" xfId="11815"/>
    <cellStyle name="Normal 24 8 7 3 2" xfId="27040"/>
    <cellStyle name="Normal 24 8 7 3 3" xfId="39326"/>
    <cellStyle name="Normal 24 8 7 4" xfId="14506"/>
    <cellStyle name="Normal 24 8 7 4 2" xfId="29693"/>
    <cellStyle name="Normal 24 8 7 4 3" xfId="41924"/>
    <cellStyle name="Normal 24 8 7 5" xfId="19473"/>
    <cellStyle name="Normal 24 8 7 6" xfId="32029"/>
    <cellStyle name="Normal 24 8 8" xfId="4259"/>
    <cellStyle name="Normal 24 8 8 2" xfId="8870"/>
    <cellStyle name="Normal 24 8 8 2 2" xfId="24144"/>
    <cellStyle name="Normal 24 8 8 2 3" xfId="36487"/>
    <cellStyle name="Normal 24 8 8 3" xfId="12007"/>
    <cellStyle name="Normal 24 8 8 3 2" xfId="27232"/>
    <cellStyle name="Normal 24 8 8 3 3" xfId="39517"/>
    <cellStyle name="Normal 24 8 8 4" xfId="14685"/>
    <cellStyle name="Normal 24 8 8 4 2" xfId="29872"/>
    <cellStyle name="Normal 24 8 8 4 3" xfId="42102"/>
    <cellStyle name="Normal 24 8 8 5" xfId="19664"/>
    <cellStyle name="Normal 24 8 8 6" xfId="32207"/>
    <cellStyle name="Normal 24 8 9" xfId="4433"/>
    <cellStyle name="Normal 24 8 9 2" xfId="9040"/>
    <cellStyle name="Normal 24 8 9 2 2" xfId="24314"/>
    <cellStyle name="Normal 24 8 9 2 3" xfId="36656"/>
    <cellStyle name="Normal 24 8 9 3" xfId="12171"/>
    <cellStyle name="Normal 24 8 9 3 2" xfId="27396"/>
    <cellStyle name="Normal 24 8 9 3 3" xfId="39680"/>
    <cellStyle name="Normal 24 8 9 4" xfId="14840"/>
    <cellStyle name="Normal 24 8 9 4 2" xfId="30027"/>
    <cellStyle name="Normal 24 8 9 4 3" xfId="42257"/>
    <cellStyle name="Normal 24 8 9 5" xfId="19829"/>
    <cellStyle name="Normal 24 8 9 6" xfId="32361"/>
    <cellStyle name="Normal 24 9" xfId="804"/>
    <cellStyle name="Normal 24 9 10" xfId="4399"/>
    <cellStyle name="Normal 24 9 10 2" xfId="9006"/>
    <cellStyle name="Normal 24 9 10 2 2" xfId="24280"/>
    <cellStyle name="Normal 24 9 10 2 3" xfId="36622"/>
    <cellStyle name="Normal 24 9 10 3" xfId="12138"/>
    <cellStyle name="Normal 24 9 10 3 2" xfId="27363"/>
    <cellStyle name="Normal 24 9 10 3 3" xfId="39647"/>
    <cellStyle name="Normal 24 9 10 4" xfId="14807"/>
    <cellStyle name="Normal 24 9 10 4 2" xfId="29994"/>
    <cellStyle name="Normal 24 9 10 4 3" xfId="42224"/>
    <cellStyle name="Normal 24 9 10 5" xfId="19796"/>
    <cellStyle name="Normal 24 9 10 6" xfId="32328"/>
    <cellStyle name="Normal 24 9 11" xfId="5872"/>
    <cellStyle name="Normal 24 9 11 2" xfId="21152"/>
    <cellStyle name="Normal 24 9 11 3" xfId="33500"/>
    <cellStyle name="Normal 24 9 12" xfId="5768"/>
    <cellStyle name="Normal 24 9 12 2" xfId="21048"/>
    <cellStyle name="Normal 24 9 12 3" xfId="33396"/>
    <cellStyle name="Normal 24 9 13" xfId="12345"/>
    <cellStyle name="Normal 24 9 13 2" xfId="27570"/>
    <cellStyle name="Normal 24 9 13 3" xfId="39853"/>
    <cellStyle name="Normal 24 9 14" xfId="16554"/>
    <cellStyle name="Normal 24 9 15" xfId="30225"/>
    <cellStyle name="Normal 24 9 2" xfId="2109"/>
    <cellStyle name="Normal 24 9 2 2" xfId="6889"/>
    <cellStyle name="Normal 24 9 2 2 2" xfId="22166"/>
    <cellStyle name="Normal 24 9 2 2 3" xfId="34510"/>
    <cellStyle name="Normal 24 9 2 3" xfId="9990"/>
    <cellStyle name="Normal 24 9 2 3 2" xfId="25233"/>
    <cellStyle name="Normal 24 9 2 3 3" xfId="37538"/>
    <cellStyle name="Normal 24 9 2 4" xfId="12860"/>
    <cellStyle name="Normal 24 9 2 4 2" xfId="28058"/>
    <cellStyle name="Normal 24 9 2 4 3" xfId="40309"/>
    <cellStyle name="Normal 24 9 2 5" xfId="17636"/>
    <cellStyle name="Normal 24 9 2 6" xfId="30395"/>
    <cellStyle name="Normal 24 9 3" xfId="2896"/>
    <cellStyle name="Normal 24 9 3 2" xfId="7541"/>
    <cellStyle name="Normal 24 9 3 2 2" xfId="22818"/>
    <cellStyle name="Normal 24 9 3 2 3" xfId="35161"/>
    <cellStyle name="Normal 24 9 3 3" xfId="10692"/>
    <cellStyle name="Normal 24 9 3 3 2" xfId="25920"/>
    <cellStyle name="Normal 24 9 3 3 3" xfId="38211"/>
    <cellStyle name="Normal 24 9 3 4" xfId="13451"/>
    <cellStyle name="Normal 24 9 3 4 2" xfId="28638"/>
    <cellStyle name="Normal 24 9 3 4 3" xfId="40872"/>
    <cellStyle name="Normal 24 9 3 5" xfId="18351"/>
    <cellStyle name="Normal 24 9 3 6" xfId="30975"/>
    <cellStyle name="Normal 24 9 4" xfId="1828"/>
    <cellStyle name="Normal 24 9 4 2" xfId="6670"/>
    <cellStyle name="Normal 24 9 4 2 2" xfId="21947"/>
    <cellStyle name="Normal 24 9 4 2 3" xfId="34292"/>
    <cellStyle name="Normal 24 9 4 3" xfId="9743"/>
    <cellStyle name="Normal 24 9 4 3 2" xfId="25005"/>
    <cellStyle name="Normal 24 9 4 3 3" xfId="37323"/>
    <cellStyle name="Normal 24 9 4 4" xfId="12642"/>
    <cellStyle name="Normal 24 9 4 4 2" xfId="27858"/>
    <cellStyle name="Normal 24 9 4 4 3" xfId="40135"/>
    <cellStyle name="Normal 24 9 4 5" xfId="17371"/>
    <cellStyle name="Normal 24 9 4 6" xfId="15915"/>
    <cellStyle name="Normal 24 9 5" xfId="3544"/>
    <cellStyle name="Normal 24 9 5 2" xfId="8172"/>
    <cellStyle name="Normal 24 9 5 2 2" xfId="23448"/>
    <cellStyle name="Normal 24 9 5 2 3" xfId="35791"/>
    <cellStyle name="Normal 24 9 5 3" xfId="11319"/>
    <cellStyle name="Normal 24 9 5 3 2" xfId="26545"/>
    <cellStyle name="Normal 24 9 5 3 3" xfId="38832"/>
    <cellStyle name="Normal 24 9 5 4" xfId="14038"/>
    <cellStyle name="Normal 24 9 5 4 2" xfId="29225"/>
    <cellStyle name="Normal 24 9 5 4 3" xfId="41457"/>
    <cellStyle name="Normal 24 9 5 5" xfId="18981"/>
    <cellStyle name="Normal 24 9 5 6" xfId="31561"/>
    <cellStyle name="Normal 24 9 6" xfId="2636"/>
    <cellStyle name="Normal 24 9 6 2" xfId="7287"/>
    <cellStyle name="Normal 24 9 6 2 2" xfId="22564"/>
    <cellStyle name="Normal 24 9 6 2 3" xfId="34908"/>
    <cellStyle name="Normal 24 9 6 3" xfId="10441"/>
    <cellStyle name="Normal 24 9 6 3 2" xfId="25669"/>
    <cellStyle name="Normal 24 9 6 3 3" xfId="37963"/>
    <cellStyle name="Normal 24 9 6 4" xfId="13219"/>
    <cellStyle name="Normal 24 9 6 4 2" xfId="28406"/>
    <cellStyle name="Normal 24 9 6 4 3" xfId="40644"/>
    <cellStyle name="Normal 24 9 6 5" xfId="18102"/>
    <cellStyle name="Normal 24 9 6 6" xfId="30743"/>
    <cellStyle name="Normal 24 9 7" xfId="3777"/>
    <cellStyle name="Normal 24 9 7 2" xfId="8403"/>
    <cellStyle name="Normal 24 9 7 2 2" xfId="23677"/>
    <cellStyle name="Normal 24 9 7 2 3" xfId="36020"/>
    <cellStyle name="Normal 24 9 7 3" xfId="11545"/>
    <cellStyle name="Normal 24 9 7 3 2" xfId="26770"/>
    <cellStyle name="Normal 24 9 7 3 3" xfId="39056"/>
    <cellStyle name="Normal 24 9 7 4" xfId="14255"/>
    <cellStyle name="Normal 24 9 7 4 2" xfId="29442"/>
    <cellStyle name="Normal 24 9 7 4 3" xfId="41673"/>
    <cellStyle name="Normal 24 9 7 5" xfId="19206"/>
    <cellStyle name="Normal 24 9 7 6" xfId="31778"/>
    <cellStyle name="Normal 24 9 8" xfId="4011"/>
    <cellStyle name="Normal 24 9 8 2" xfId="8628"/>
    <cellStyle name="Normal 24 9 8 2 2" xfId="23902"/>
    <cellStyle name="Normal 24 9 8 2 3" xfId="36245"/>
    <cellStyle name="Normal 24 9 8 3" xfId="11769"/>
    <cellStyle name="Normal 24 9 8 3 2" xfId="26994"/>
    <cellStyle name="Normal 24 9 8 3 3" xfId="39280"/>
    <cellStyle name="Normal 24 9 8 4" xfId="14462"/>
    <cellStyle name="Normal 24 9 8 4 2" xfId="29649"/>
    <cellStyle name="Normal 24 9 8 4 3" xfId="41880"/>
    <cellStyle name="Normal 24 9 8 5" xfId="19428"/>
    <cellStyle name="Normal 24 9 8 6" xfId="31985"/>
    <cellStyle name="Normal 24 9 9" xfId="4220"/>
    <cellStyle name="Normal 24 9 9 2" xfId="8831"/>
    <cellStyle name="Normal 24 9 9 2 2" xfId="24105"/>
    <cellStyle name="Normal 24 9 9 2 3" xfId="36448"/>
    <cellStyle name="Normal 24 9 9 3" xfId="11969"/>
    <cellStyle name="Normal 24 9 9 3 2" xfId="27194"/>
    <cellStyle name="Normal 24 9 9 3 3" xfId="39479"/>
    <cellStyle name="Normal 24 9 9 4" xfId="14648"/>
    <cellStyle name="Normal 24 9 9 4 2" xfId="29835"/>
    <cellStyle name="Normal 24 9 9 4 3" xfId="42065"/>
    <cellStyle name="Normal 24 9 9 5" xfId="19626"/>
    <cellStyle name="Normal 24 9 9 6" xfId="32170"/>
    <cellStyle name="Normal 25" xfId="104"/>
    <cellStyle name="Normal 25 10" xfId="899"/>
    <cellStyle name="Normal 25 10 10" xfId="4429"/>
    <cellStyle name="Normal 25 10 10 2" xfId="9036"/>
    <cellStyle name="Normal 25 10 10 2 2" xfId="24310"/>
    <cellStyle name="Normal 25 10 10 2 3" xfId="36652"/>
    <cellStyle name="Normal 25 10 10 3" xfId="12167"/>
    <cellStyle name="Normal 25 10 10 3 2" xfId="27392"/>
    <cellStyle name="Normal 25 10 10 3 3" xfId="39676"/>
    <cellStyle name="Normal 25 10 10 4" xfId="14836"/>
    <cellStyle name="Normal 25 10 10 4 2" xfId="30023"/>
    <cellStyle name="Normal 25 10 10 4 3" xfId="42253"/>
    <cellStyle name="Normal 25 10 10 5" xfId="19825"/>
    <cellStyle name="Normal 25 10 10 6" xfId="32357"/>
    <cellStyle name="Normal 25 10 11" xfId="5958"/>
    <cellStyle name="Normal 25 10 11 2" xfId="21238"/>
    <cellStyle name="Normal 25 10 11 3" xfId="33586"/>
    <cellStyle name="Normal 25 10 12" xfId="6009"/>
    <cellStyle name="Normal 25 10 12 2" xfId="21289"/>
    <cellStyle name="Normal 25 10 12 3" xfId="33637"/>
    <cellStyle name="Normal 25 10 13" xfId="10147"/>
    <cellStyle name="Normal 25 10 13 2" xfId="25384"/>
    <cellStyle name="Normal 25 10 13 3" xfId="37683"/>
    <cellStyle name="Normal 25 10 14" xfId="16642"/>
    <cellStyle name="Normal 25 10 15" xfId="27966"/>
    <cellStyle name="Normal 25 10 2" xfId="2203"/>
    <cellStyle name="Normal 25 10 2 2" xfId="6983"/>
    <cellStyle name="Normal 25 10 2 2 2" xfId="22260"/>
    <cellStyle name="Normal 25 10 2 2 3" xfId="34604"/>
    <cellStyle name="Normal 25 10 2 3" xfId="10084"/>
    <cellStyle name="Normal 25 10 2 3 2" xfId="25327"/>
    <cellStyle name="Normal 25 10 2 3 3" xfId="37632"/>
    <cellStyle name="Normal 25 10 2 4" xfId="12953"/>
    <cellStyle name="Normal 25 10 2 4 2" xfId="28151"/>
    <cellStyle name="Normal 25 10 2 4 3" xfId="40402"/>
    <cellStyle name="Normal 25 10 2 5" xfId="17730"/>
    <cellStyle name="Normal 25 10 2 6" xfId="16329"/>
    <cellStyle name="Normal 25 10 3" xfId="2987"/>
    <cellStyle name="Normal 25 10 3 2" xfId="7631"/>
    <cellStyle name="Normal 25 10 3 2 2" xfId="22908"/>
    <cellStyle name="Normal 25 10 3 2 3" xfId="35251"/>
    <cellStyle name="Normal 25 10 3 3" xfId="10783"/>
    <cellStyle name="Normal 25 10 3 3 2" xfId="26011"/>
    <cellStyle name="Normal 25 10 3 3 3" xfId="38302"/>
    <cellStyle name="Normal 25 10 3 4" xfId="13541"/>
    <cellStyle name="Normal 25 10 3 4 2" xfId="28728"/>
    <cellStyle name="Normal 25 10 3 4 3" xfId="40962"/>
    <cellStyle name="Normal 25 10 3 5" xfId="18442"/>
    <cellStyle name="Normal 25 10 3 6" xfId="31065"/>
    <cellStyle name="Normal 25 10 4" xfId="1660"/>
    <cellStyle name="Normal 25 10 4 2" xfId="6506"/>
    <cellStyle name="Normal 25 10 4 2 2" xfId="21783"/>
    <cellStyle name="Normal 25 10 4 2 3" xfId="34128"/>
    <cellStyle name="Normal 25 10 4 3" xfId="9579"/>
    <cellStyle name="Normal 25 10 4 3 2" xfId="24842"/>
    <cellStyle name="Normal 25 10 4 3 3" xfId="37162"/>
    <cellStyle name="Normal 25 10 4 4" xfId="6056"/>
    <cellStyle name="Normal 25 10 4 4 2" xfId="21335"/>
    <cellStyle name="Normal 25 10 4 4 3" xfId="33683"/>
    <cellStyle name="Normal 25 10 4 5" xfId="17204"/>
    <cellStyle name="Normal 25 10 4 6" xfId="16711"/>
    <cellStyle name="Normal 25 10 5" xfId="1777"/>
    <cellStyle name="Normal 25 10 5 2" xfId="6620"/>
    <cellStyle name="Normal 25 10 5 2 2" xfId="21897"/>
    <cellStyle name="Normal 25 10 5 2 3" xfId="34242"/>
    <cellStyle name="Normal 25 10 5 3" xfId="9695"/>
    <cellStyle name="Normal 25 10 5 3 2" xfId="24957"/>
    <cellStyle name="Normal 25 10 5 3 3" xfId="37275"/>
    <cellStyle name="Normal 25 10 5 4" xfId="12595"/>
    <cellStyle name="Normal 25 10 5 4 2" xfId="27811"/>
    <cellStyle name="Normal 25 10 5 4 3" xfId="40088"/>
    <cellStyle name="Normal 25 10 5 5" xfId="17321"/>
    <cellStyle name="Normal 25 10 5 6" xfId="30593"/>
    <cellStyle name="Normal 25 10 6" xfId="2407"/>
    <cellStyle name="Normal 25 10 6 2" xfId="7066"/>
    <cellStyle name="Normal 25 10 6 2 2" xfId="22343"/>
    <cellStyle name="Normal 25 10 6 2 3" xfId="34687"/>
    <cellStyle name="Normal 25 10 6 3" xfId="10226"/>
    <cellStyle name="Normal 25 10 6 3 2" xfId="25457"/>
    <cellStyle name="Normal 25 10 6 3 3" xfId="37750"/>
    <cellStyle name="Normal 25 10 6 4" xfId="13037"/>
    <cellStyle name="Normal 25 10 6 4 2" xfId="28226"/>
    <cellStyle name="Normal 25 10 6 4 3" xfId="40464"/>
    <cellStyle name="Normal 25 10 6 5" xfId="17896"/>
    <cellStyle name="Normal 25 10 6 6" xfId="20227"/>
    <cellStyle name="Normal 25 10 7" xfId="3823"/>
    <cellStyle name="Normal 25 10 7 2" xfId="8449"/>
    <cellStyle name="Normal 25 10 7 2 2" xfId="23723"/>
    <cellStyle name="Normal 25 10 7 2 3" xfId="36066"/>
    <cellStyle name="Normal 25 10 7 3" xfId="11590"/>
    <cellStyle name="Normal 25 10 7 3 2" xfId="26815"/>
    <cellStyle name="Normal 25 10 7 3 3" xfId="39101"/>
    <cellStyle name="Normal 25 10 7 4" xfId="14299"/>
    <cellStyle name="Normal 25 10 7 4 2" xfId="29486"/>
    <cellStyle name="Normal 25 10 7 4 3" xfId="41717"/>
    <cellStyle name="Normal 25 10 7 5" xfId="19250"/>
    <cellStyle name="Normal 25 10 7 6" xfId="31822"/>
    <cellStyle name="Normal 25 10 8" xfId="4052"/>
    <cellStyle name="Normal 25 10 8 2" xfId="8668"/>
    <cellStyle name="Normal 25 10 8 2 2" xfId="23942"/>
    <cellStyle name="Normal 25 10 8 2 3" xfId="36285"/>
    <cellStyle name="Normal 25 10 8 3" xfId="11809"/>
    <cellStyle name="Normal 25 10 8 3 2" xfId="27034"/>
    <cellStyle name="Normal 25 10 8 3 3" xfId="39320"/>
    <cellStyle name="Normal 25 10 8 4" xfId="14501"/>
    <cellStyle name="Normal 25 10 8 4 2" xfId="29688"/>
    <cellStyle name="Normal 25 10 8 4 3" xfId="41919"/>
    <cellStyle name="Normal 25 10 8 5" xfId="19468"/>
    <cellStyle name="Normal 25 10 8 6" xfId="32024"/>
    <cellStyle name="Normal 25 10 9" xfId="4254"/>
    <cellStyle name="Normal 25 10 9 2" xfId="8865"/>
    <cellStyle name="Normal 25 10 9 2 2" xfId="24139"/>
    <cellStyle name="Normal 25 10 9 2 3" xfId="36482"/>
    <cellStyle name="Normal 25 10 9 3" xfId="12002"/>
    <cellStyle name="Normal 25 10 9 3 2" xfId="27227"/>
    <cellStyle name="Normal 25 10 9 3 3" xfId="39512"/>
    <cellStyle name="Normal 25 10 9 4" xfId="14681"/>
    <cellStyle name="Normal 25 10 9 4 2" xfId="29868"/>
    <cellStyle name="Normal 25 10 9 4 3" xfId="42098"/>
    <cellStyle name="Normal 25 10 9 5" xfId="19660"/>
    <cellStyle name="Normal 25 10 9 6" xfId="32203"/>
    <cellStyle name="Normal 25 11" xfId="1732"/>
    <cellStyle name="Normal 25 11 2" xfId="6577"/>
    <cellStyle name="Normal 25 11 2 2" xfId="21854"/>
    <cellStyle name="Normal 25 11 2 3" xfId="34199"/>
    <cellStyle name="Normal 25 11 3" xfId="9651"/>
    <cellStyle name="Normal 25 11 3 2" xfId="24914"/>
    <cellStyle name="Normal 25 11 3 3" xfId="37234"/>
    <cellStyle name="Normal 25 11 4" xfId="12553"/>
    <cellStyle name="Normal 25 11 4 2" xfId="27770"/>
    <cellStyle name="Normal 25 11 4 3" xfId="40049"/>
    <cellStyle name="Normal 25 11 5" xfId="17276"/>
    <cellStyle name="Normal 25 11 6" xfId="16700"/>
    <cellStyle name="Normal 25 12" xfId="1686"/>
    <cellStyle name="Normal 25 12 2" xfId="6532"/>
    <cellStyle name="Normal 25 12 2 2" xfId="21809"/>
    <cellStyle name="Normal 25 12 2 3" xfId="34154"/>
    <cellStyle name="Normal 25 12 3" xfId="9605"/>
    <cellStyle name="Normal 25 12 3 2" xfId="24868"/>
    <cellStyle name="Normal 25 12 3 3" xfId="37188"/>
    <cellStyle name="Normal 25 12 4" xfId="9439"/>
    <cellStyle name="Normal 25 12 4 2" xfId="24707"/>
    <cellStyle name="Normal 25 12 4 3" xfId="37037"/>
    <cellStyle name="Normal 25 12 5" xfId="17230"/>
    <cellStyle name="Normal 25 12 6" xfId="20082"/>
    <cellStyle name="Normal 25 13" xfId="2684"/>
    <cellStyle name="Normal 25 13 2" xfId="7332"/>
    <cellStyle name="Normal 25 13 2 2" xfId="22609"/>
    <cellStyle name="Normal 25 13 2 3" xfId="34953"/>
    <cellStyle name="Normal 25 13 3" xfId="10486"/>
    <cellStyle name="Normal 25 13 3 2" xfId="25714"/>
    <cellStyle name="Normal 25 13 3 3" xfId="38005"/>
    <cellStyle name="Normal 25 13 4" xfId="13261"/>
    <cellStyle name="Normal 25 13 4 2" xfId="28448"/>
    <cellStyle name="Normal 25 13 4 3" xfId="40683"/>
    <cellStyle name="Normal 25 13 5" xfId="18148"/>
    <cellStyle name="Normal 25 13 6" xfId="30785"/>
    <cellStyle name="Normal 25 14" xfId="3499"/>
    <cellStyle name="Normal 25 14 2" xfId="8131"/>
    <cellStyle name="Normal 25 14 2 2" xfId="23407"/>
    <cellStyle name="Normal 25 14 2 3" xfId="35750"/>
    <cellStyle name="Normal 25 14 3" xfId="11275"/>
    <cellStyle name="Normal 25 14 3 2" xfId="26501"/>
    <cellStyle name="Normal 25 14 3 3" xfId="38789"/>
    <cellStyle name="Normal 25 14 4" xfId="14000"/>
    <cellStyle name="Normal 25 14 4 2" xfId="29187"/>
    <cellStyle name="Normal 25 14 4 3" xfId="41419"/>
    <cellStyle name="Normal 25 14 5" xfId="18936"/>
    <cellStyle name="Normal 25 14 6" xfId="31523"/>
    <cellStyle name="Normal 25 15" xfId="2608"/>
    <cellStyle name="Normal 25 15 2" xfId="7259"/>
    <cellStyle name="Normal 25 15 2 2" xfId="22536"/>
    <cellStyle name="Normal 25 15 2 3" xfId="34880"/>
    <cellStyle name="Normal 25 15 3" xfId="10414"/>
    <cellStyle name="Normal 25 15 3 2" xfId="25644"/>
    <cellStyle name="Normal 25 15 3 3" xfId="37937"/>
    <cellStyle name="Normal 25 15 4" xfId="13195"/>
    <cellStyle name="Normal 25 15 4 2" xfId="28384"/>
    <cellStyle name="Normal 25 15 4 3" xfId="40621"/>
    <cellStyle name="Normal 25 15 5" xfId="18076"/>
    <cellStyle name="Normal 25 15 6" xfId="30719"/>
    <cellStyle name="Normal 25 16" xfId="3165"/>
    <cellStyle name="Normal 25 16 2" xfId="7806"/>
    <cellStyle name="Normal 25 16 2 2" xfId="23082"/>
    <cellStyle name="Normal 25 16 2 3" xfId="35425"/>
    <cellStyle name="Normal 25 16 3" xfId="10956"/>
    <cellStyle name="Normal 25 16 3 2" xfId="26183"/>
    <cellStyle name="Normal 25 16 3 3" xfId="38471"/>
    <cellStyle name="Normal 25 16 4" xfId="13699"/>
    <cellStyle name="Normal 25 16 4 2" xfId="28886"/>
    <cellStyle name="Normal 25 16 4 3" xfId="41119"/>
    <cellStyle name="Normal 25 16 5" xfId="18609"/>
    <cellStyle name="Normal 25 16 6" xfId="31223"/>
    <cellStyle name="Normal 25 17" xfId="3868"/>
    <cellStyle name="Normal 25 17 2" xfId="8491"/>
    <cellStyle name="Normal 25 17 2 2" xfId="23765"/>
    <cellStyle name="Normal 25 17 2 3" xfId="36108"/>
    <cellStyle name="Normal 25 17 3" xfId="11633"/>
    <cellStyle name="Normal 25 17 3 2" xfId="26858"/>
    <cellStyle name="Normal 25 17 3 3" xfId="39144"/>
    <cellStyle name="Normal 25 17 4" xfId="14337"/>
    <cellStyle name="Normal 25 17 4 2" xfId="29524"/>
    <cellStyle name="Normal 25 17 4 3" xfId="41755"/>
    <cellStyle name="Normal 25 17 5" xfId="19290"/>
    <cellStyle name="Normal 25 17 6" xfId="31860"/>
    <cellStyle name="Normal 25 18" xfId="4090"/>
    <cellStyle name="Normal 25 18 2" xfId="8704"/>
    <cellStyle name="Normal 25 18 2 2" xfId="23978"/>
    <cellStyle name="Normal 25 18 2 3" xfId="36321"/>
    <cellStyle name="Normal 25 18 3" xfId="11845"/>
    <cellStyle name="Normal 25 18 3 2" xfId="27070"/>
    <cellStyle name="Normal 25 18 3 3" xfId="39356"/>
    <cellStyle name="Normal 25 18 4" xfId="14533"/>
    <cellStyle name="Normal 25 18 4 2" xfId="29720"/>
    <cellStyle name="Normal 25 18 4 3" xfId="41951"/>
    <cellStyle name="Normal 25 18 5" xfId="19503"/>
    <cellStyle name="Normal 25 18 6" xfId="32056"/>
    <cellStyle name="Normal 25 19" xfId="4289"/>
    <cellStyle name="Normal 25 19 2" xfId="8898"/>
    <cellStyle name="Normal 25 19 2 2" xfId="24172"/>
    <cellStyle name="Normal 25 19 2 3" xfId="36514"/>
    <cellStyle name="Normal 25 19 3" xfId="12035"/>
    <cellStyle name="Normal 25 19 3 2" xfId="27260"/>
    <cellStyle name="Normal 25 19 3 3" xfId="39545"/>
    <cellStyle name="Normal 25 19 4" xfId="14710"/>
    <cellStyle name="Normal 25 19 4 2" xfId="29897"/>
    <cellStyle name="Normal 25 19 4 3" xfId="42127"/>
    <cellStyle name="Normal 25 19 5" xfId="19691"/>
    <cellStyle name="Normal 25 19 6" xfId="32232"/>
    <cellStyle name="Normal 25 2" xfId="648"/>
    <cellStyle name="Normal 25 2 10" xfId="4064"/>
    <cellStyle name="Normal 25 2 10 2" xfId="8680"/>
    <cellStyle name="Normal 25 2 10 2 2" xfId="23954"/>
    <cellStyle name="Normal 25 2 10 2 3" xfId="36297"/>
    <cellStyle name="Normal 25 2 10 3" xfId="11821"/>
    <cellStyle name="Normal 25 2 10 3 2" xfId="27046"/>
    <cellStyle name="Normal 25 2 10 3 3" xfId="39332"/>
    <cellStyle name="Normal 25 2 10 4" xfId="14512"/>
    <cellStyle name="Normal 25 2 10 4 2" xfId="29699"/>
    <cellStyle name="Normal 25 2 10 4 3" xfId="41930"/>
    <cellStyle name="Normal 25 2 10 5" xfId="19479"/>
    <cellStyle name="Normal 25 2 10 6" xfId="32035"/>
    <cellStyle name="Normal 25 2 11" xfId="5724"/>
    <cellStyle name="Normal 25 2 11 2" xfId="21004"/>
    <cellStyle name="Normal 25 2 11 3" xfId="33352"/>
    <cellStyle name="Normal 25 2 12" xfId="5645"/>
    <cellStyle name="Normal 25 2 12 2" xfId="20925"/>
    <cellStyle name="Normal 25 2 12 3" xfId="33273"/>
    <cellStyle name="Normal 25 2 13" xfId="12354"/>
    <cellStyle name="Normal 25 2 13 2" xfId="27579"/>
    <cellStyle name="Normal 25 2 13 3" xfId="39862"/>
    <cellStyle name="Normal 25 2 14" xfId="16413"/>
    <cellStyle name="Normal 25 2 15" xfId="20175"/>
    <cellStyle name="Normal 25 2 2" xfId="1977"/>
    <cellStyle name="Normal 25 2 2 2" xfId="6763"/>
    <cellStyle name="Normal 25 2 2 2 2" xfId="22040"/>
    <cellStyle name="Normal 25 2 2 2 3" xfId="34385"/>
    <cellStyle name="Normal 25 2 2 3" xfId="9861"/>
    <cellStyle name="Normal 25 2 2 3 2" xfId="25109"/>
    <cellStyle name="Normal 25 2 2 3 3" xfId="37418"/>
    <cellStyle name="Normal 25 2 2 4" xfId="12735"/>
    <cellStyle name="Normal 25 2 2 4 2" xfId="27938"/>
    <cellStyle name="Normal 25 2 2 4 3" xfId="40192"/>
    <cellStyle name="Normal 25 2 2 5" xfId="17508"/>
    <cellStyle name="Normal 25 2 2 6" xfId="17841"/>
    <cellStyle name="Normal 25 2 3" xfId="2743"/>
    <cellStyle name="Normal 25 2 3 2" xfId="7391"/>
    <cellStyle name="Normal 25 2 3 2 2" xfId="22668"/>
    <cellStyle name="Normal 25 2 3 2 3" xfId="35012"/>
    <cellStyle name="Normal 25 2 3 3" xfId="10542"/>
    <cellStyle name="Normal 25 2 3 3 2" xfId="25770"/>
    <cellStyle name="Normal 25 2 3 3 3" xfId="38061"/>
    <cellStyle name="Normal 25 2 3 4" xfId="13312"/>
    <cellStyle name="Normal 25 2 3 4 2" xfId="28499"/>
    <cellStyle name="Normal 25 2 3 4 3" xfId="40733"/>
    <cellStyle name="Normal 25 2 3 5" xfId="18203"/>
    <cellStyle name="Normal 25 2 3 6" xfId="30835"/>
    <cellStyle name="Normal 25 2 4" xfId="2394"/>
    <cellStyle name="Normal 25 2 4 2" xfId="7053"/>
    <cellStyle name="Normal 25 2 4 2 2" xfId="22330"/>
    <cellStyle name="Normal 25 2 4 2 3" xfId="34674"/>
    <cellStyle name="Normal 25 2 4 3" xfId="10213"/>
    <cellStyle name="Normal 25 2 4 3 2" xfId="25444"/>
    <cellStyle name="Normal 25 2 4 3 3" xfId="37737"/>
    <cellStyle name="Normal 25 2 4 4" xfId="13025"/>
    <cellStyle name="Normal 25 2 4 4 2" xfId="28214"/>
    <cellStyle name="Normal 25 2 4 4 3" xfId="40452"/>
    <cellStyle name="Normal 25 2 4 5" xfId="17883"/>
    <cellStyle name="Normal 25 2 4 6" xfId="30474"/>
    <cellStyle name="Normal 25 2 5" xfId="3550"/>
    <cellStyle name="Normal 25 2 5 2" xfId="8178"/>
    <cellStyle name="Normal 25 2 5 2 2" xfId="23454"/>
    <cellStyle name="Normal 25 2 5 2 3" xfId="35797"/>
    <cellStyle name="Normal 25 2 5 3" xfId="11325"/>
    <cellStyle name="Normal 25 2 5 3 2" xfId="26551"/>
    <cellStyle name="Normal 25 2 5 3 3" xfId="38837"/>
    <cellStyle name="Normal 25 2 5 4" xfId="14043"/>
    <cellStyle name="Normal 25 2 5 4 2" xfId="29230"/>
    <cellStyle name="Normal 25 2 5 4 3" xfId="41462"/>
    <cellStyle name="Normal 25 2 5 5" xfId="18986"/>
    <cellStyle name="Normal 25 2 5 6" xfId="31566"/>
    <cellStyle name="Normal 25 2 6" xfId="3658"/>
    <cellStyle name="Normal 25 2 6 2" xfId="8286"/>
    <cellStyle name="Normal 25 2 6 2 2" xfId="23562"/>
    <cellStyle name="Normal 25 2 6 2 3" xfId="35905"/>
    <cellStyle name="Normal 25 2 6 3" xfId="11432"/>
    <cellStyle name="Normal 25 2 6 3 2" xfId="26658"/>
    <cellStyle name="Normal 25 2 6 3 3" xfId="38944"/>
    <cellStyle name="Normal 25 2 6 4" xfId="14147"/>
    <cellStyle name="Normal 25 2 6 4 2" xfId="29334"/>
    <cellStyle name="Normal 25 2 6 4 3" xfId="41566"/>
    <cellStyle name="Normal 25 2 6 5" xfId="19092"/>
    <cellStyle name="Normal 25 2 6 6" xfId="31671"/>
    <cellStyle name="Normal 25 2 7" xfId="3514"/>
    <cellStyle name="Normal 25 2 7 2" xfId="8145"/>
    <cellStyle name="Normal 25 2 7 2 2" xfId="23421"/>
    <cellStyle name="Normal 25 2 7 2 3" xfId="35764"/>
    <cellStyle name="Normal 25 2 7 3" xfId="11289"/>
    <cellStyle name="Normal 25 2 7 3 2" xfId="26515"/>
    <cellStyle name="Normal 25 2 7 3 3" xfId="38802"/>
    <cellStyle name="Normal 25 2 7 4" xfId="14012"/>
    <cellStyle name="Normal 25 2 7 4 2" xfId="29199"/>
    <cellStyle name="Normal 25 2 7 4 3" xfId="41431"/>
    <cellStyle name="Normal 25 2 7 5" xfId="18951"/>
    <cellStyle name="Normal 25 2 7 6" xfId="31535"/>
    <cellStyle name="Normal 25 2 8" xfId="3697"/>
    <cellStyle name="Normal 25 2 8 2" xfId="8324"/>
    <cellStyle name="Normal 25 2 8 2 2" xfId="23599"/>
    <cellStyle name="Normal 25 2 8 2 3" xfId="35942"/>
    <cellStyle name="Normal 25 2 8 3" xfId="11469"/>
    <cellStyle name="Normal 25 2 8 3 2" xfId="26695"/>
    <cellStyle name="Normal 25 2 8 3 3" xfId="38981"/>
    <cellStyle name="Normal 25 2 8 4" xfId="14181"/>
    <cellStyle name="Normal 25 2 8 4 2" xfId="29368"/>
    <cellStyle name="Normal 25 2 8 4 3" xfId="41600"/>
    <cellStyle name="Normal 25 2 8 5" xfId="19129"/>
    <cellStyle name="Normal 25 2 8 6" xfId="31705"/>
    <cellStyle name="Normal 25 2 9" xfId="3836"/>
    <cellStyle name="Normal 25 2 9 2" xfId="8462"/>
    <cellStyle name="Normal 25 2 9 2 2" xfId="23736"/>
    <cellStyle name="Normal 25 2 9 2 3" xfId="36079"/>
    <cellStyle name="Normal 25 2 9 3" xfId="11603"/>
    <cellStyle name="Normal 25 2 9 3 2" xfId="26828"/>
    <cellStyle name="Normal 25 2 9 3 3" xfId="39114"/>
    <cellStyle name="Normal 25 2 9 4" xfId="14311"/>
    <cellStyle name="Normal 25 2 9 4 2" xfId="29498"/>
    <cellStyle name="Normal 25 2 9 4 3" xfId="41729"/>
    <cellStyle name="Normal 25 2 9 5" xfId="19262"/>
    <cellStyle name="Normal 25 2 9 6" xfId="31834"/>
    <cellStyle name="Normal 25 20" xfId="5245"/>
    <cellStyle name="Normal 25 20 2" xfId="20526"/>
    <cellStyle name="Normal 25 20 3" xfId="32878"/>
    <cellStyle name="Normal 25 21" xfId="6379"/>
    <cellStyle name="Normal 25 21 2" xfId="21656"/>
    <cellStyle name="Normal 25 21 3" xfId="34001"/>
    <cellStyle name="Normal 25 22" xfId="12465"/>
    <cellStyle name="Normal 25 22 2" xfId="27686"/>
    <cellStyle name="Normal 25 22 3" xfId="39967"/>
    <cellStyle name="Normal 25 23" xfId="15284"/>
    <cellStyle name="Normal 25 23 2" xfId="42870"/>
    <cellStyle name="Normal 25 24" xfId="15963"/>
    <cellStyle name="Normal 25 25" xfId="17041"/>
    <cellStyle name="Normal 25 3" xfId="745"/>
    <cellStyle name="Normal 25 3 10" xfId="4517"/>
    <cellStyle name="Normal 25 3 10 2" xfId="9123"/>
    <cellStyle name="Normal 25 3 10 2 2" xfId="24397"/>
    <cellStyle name="Normal 25 3 10 2 3" xfId="36739"/>
    <cellStyle name="Normal 25 3 10 3" xfId="12249"/>
    <cellStyle name="Normal 25 3 10 3 2" xfId="27474"/>
    <cellStyle name="Normal 25 3 10 3 3" xfId="39758"/>
    <cellStyle name="Normal 25 3 10 4" xfId="14912"/>
    <cellStyle name="Normal 25 3 10 4 2" xfId="30099"/>
    <cellStyle name="Normal 25 3 10 4 3" xfId="42329"/>
    <cellStyle name="Normal 25 3 10 5" xfId="19911"/>
    <cellStyle name="Normal 25 3 10 6" xfId="32433"/>
    <cellStyle name="Normal 25 3 11" xfId="5815"/>
    <cellStyle name="Normal 25 3 11 2" xfId="21095"/>
    <cellStyle name="Normal 25 3 11 3" xfId="33443"/>
    <cellStyle name="Normal 25 3 12" xfId="5638"/>
    <cellStyle name="Normal 25 3 12 2" xfId="20918"/>
    <cellStyle name="Normal 25 3 12 3" xfId="33266"/>
    <cellStyle name="Normal 25 3 13" xfId="12405"/>
    <cellStyle name="Normal 25 3 13 2" xfId="27629"/>
    <cellStyle name="Normal 25 3 13 3" xfId="39910"/>
    <cellStyle name="Normal 25 3 14" xfId="16496"/>
    <cellStyle name="Normal 25 3 15" xfId="19382"/>
    <cellStyle name="Normal 25 3 2" xfId="2051"/>
    <cellStyle name="Normal 25 3 2 2" xfId="6831"/>
    <cellStyle name="Normal 25 3 2 2 2" xfId="22108"/>
    <cellStyle name="Normal 25 3 2 2 3" xfId="34452"/>
    <cellStyle name="Normal 25 3 2 3" xfId="9932"/>
    <cellStyle name="Normal 25 3 2 3 2" xfId="25176"/>
    <cellStyle name="Normal 25 3 2 3 3" xfId="37482"/>
    <cellStyle name="Normal 25 3 2 4" xfId="12802"/>
    <cellStyle name="Normal 25 3 2 4 2" xfId="28001"/>
    <cellStyle name="Normal 25 3 2 4 3" xfId="40253"/>
    <cellStyle name="Normal 25 3 2 5" xfId="17578"/>
    <cellStyle name="Normal 25 3 2 6" xfId="17038"/>
    <cellStyle name="Normal 25 3 3" xfId="2837"/>
    <cellStyle name="Normal 25 3 3 2" xfId="7483"/>
    <cellStyle name="Normal 25 3 3 2 2" xfId="22760"/>
    <cellStyle name="Normal 25 3 3 2 3" xfId="35104"/>
    <cellStyle name="Normal 25 3 3 3" xfId="10634"/>
    <cellStyle name="Normal 25 3 3 3 2" xfId="25862"/>
    <cellStyle name="Normal 25 3 3 3 3" xfId="38153"/>
    <cellStyle name="Normal 25 3 3 4" xfId="13396"/>
    <cellStyle name="Normal 25 3 3 4 2" xfId="28583"/>
    <cellStyle name="Normal 25 3 3 4 3" xfId="40817"/>
    <cellStyle name="Normal 25 3 3 5" xfId="18293"/>
    <cellStyle name="Normal 25 3 3 6" xfId="30920"/>
    <cellStyle name="Normal 25 3 4" xfId="3233"/>
    <cellStyle name="Normal 25 3 4 2" xfId="7873"/>
    <cellStyle name="Normal 25 3 4 2 2" xfId="23149"/>
    <cellStyle name="Normal 25 3 4 2 3" xfId="35492"/>
    <cellStyle name="Normal 25 3 4 3" xfId="11022"/>
    <cellStyle name="Normal 25 3 4 3 2" xfId="26248"/>
    <cellStyle name="Normal 25 3 4 3 3" xfId="38536"/>
    <cellStyle name="Normal 25 3 4 4" xfId="13763"/>
    <cellStyle name="Normal 25 3 4 4 2" xfId="28950"/>
    <cellStyle name="Normal 25 3 4 4 3" xfId="41183"/>
    <cellStyle name="Normal 25 3 4 5" xfId="18676"/>
    <cellStyle name="Normal 25 3 4 6" xfId="31287"/>
    <cellStyle name="Normal 25 3 5" xfId="3199"/>
    <cellStyle name="Normal 25 3 5 2" xfId="7839"/>
    <cellStyle name="Normal 25 3 5 2 2" xfId="23115"/>
    <cellStyle name="Normal 25 3 5 2 3" xfId="35458"/>
    <cellStyle name="Normal 25 3 5 3" xfId="10989"/>
    <cellStyle name="Normal 25 3 5 3 2" xfId="26215"/>
    <cellStyle name="Normal 25 3 5 3 3" xfId="38503"/>
    <cellStyle name="Normal 25 3 5 4" xfId="13730"/>
    <cellStyle name="Normal 25 3 5 4 2" xfId="28917"/>
    <cellStyle name="Normal 25 3 5 4 3" xfId="41150"/>
    <cellStyle name="Normal 25 3 5 5" xfId="18643"/>
    <cellStyle name="Normal 25 3 5 6" xfId="31254"/>
    <cellStyle name="Normal 25 3 6" xfId="3739"/>
    <cellStyle name="Normal 25 3 6 2" xfId="8365"/>
    <cellStyle name="Normal 25 3 6 2 2" xfId="23639"/>
    <cellStyle name="Normal 25 3 6 2 3" xfId="35982"/>
    <cellStyle name="Normal 25 3 6 3" xfId="11509"/>
    <cellStyle name="Normal 25 3 6 3 2" xfId="26734"/>
    <cellStyle name="Normal 25 3 6 3 3" xfId="39020"/>
    <cellStyle name="Normal 25 3 6 4" xfId="14220"/>
    <cellStyle name="Normal 25 3 6 4 2" xfId="29407"/>
    <cellStyle name="Normal 25 3 6 4 3" xfId="41638"/>
    <cellStyle name="Normal 25 3 6 5" xfId="19169"/>
    <cellStyle name="Normal 25 3 6 6" xfId="31743"/>
    <cellStyle name="Normal 25 3 7" xfId="3976"/>
    <cellStyle name="Normal 25 3 7 2" xfId="8593"/>
    <cellStyle name="Normal 25 3 7 2 2" xfId="23867"/>
    <cellStyle name="Normal 25 3 7 2 3" xfId="36210"/>
    <cellStyle name="Normal 25 3 7 3" xfId="11737"/>
    <cellStyle name="Normal 25 3 7 3 2" xfId="26962"/>
    <cellStyle name="Normal 25 3 7 3 3" xfId="39248"/>
    <cellStyle name="Normal 25 3 7 4" xfId="14430"/>
    <cellStyle name="Normal 25 3 7 4 2" xfId="29617"/>
    <cellStyle name="Normal 25 3 7 4 3" xfId="41848"/>
    <cellStyle name="Normal 25 3 7 5" xfId="19395"/>
    <cellStyle name="Normal 25 3 7 6" xfId="31953"/>
    <cellStyle name="Normal 25 3 8" xfId="4191"/>
    <cellStyle name="Normal 25 3 8 2" xfId="8802"/>
    <cellStyle name="Normal 25 3 8 2 2" xfId="24076"/>
    <cellStyle name="Normal 25 3 8 2 3" xfId="36419"/>
    <cellStyle name="Normal 25 3 8 3" xfId="11942"/>
    <cellStyle name="Normal 25 3 8 3 2" xfId="27167"/>
    <cellStyle name="Normal 25 3 8 3 3" xfId="39452"/>
    <cellStyle name="Normal 25 3 8 4" xfId="14622"/>
    <cellStyle name="Normal 25 3 8 4 2" xfId="29809"/>
    <cellStyle name="Normal 25 3 8 4 3" xfId="42039"/>
    <cellStyle name="Normal 25 3 8 5" xfId="19598"/>
    <cellStyle name="Normal 25 3 8 6" xfId="32144"/>
    <cellStyle name="Normal 25 3 9" xfId="4377"/>
    <cellStyle name="Normal 25 3 9 2" xfId="8984"/>
    <cellStyle name="Normal 25 3 9 2 2" xfId="24258"/>
    <cellStyle name="Normal 25 3 9 2 3" xfId="36600"/>
    <cellStyle name="Normal 25 3 9 3" xfId="12118"/>
    <cellStyle name="Normal 25 3 9 3 2" xfId="27343"/>
    <cellStyle name="Normal 25 3 9 3 3" xfId="39627"/>
    <cellStyle name="Normal 25 3 9 4" xfId="14787"/>
    <cellStyle name="Normal 25 3 9 4 2" xfId="29974"/>
    <cellStyle name="Normal 25 3 9 4 3" xfId="42204"/>
    <cellStyle name="Normal 25 3 9 5" xfId="19774"/>
    <cellStyle name="Normal 25 3 9 6" xfId="32308"/>
    <cellStyle name="Normal 25 4" xfId="807"/>
    <cellStyle name="Normal 25 4 10" xfId="4578"/>
    <cellStyle name="Normal 25 4 10 2" xfId="9182"/>
    <cellStyle name="Normal 25 4 10 2 2" xfId="24456"/>
    <cellStyle name="Normal 25 4 10 2 3" xfId="36798"/>
    <cellStyle name="Normal 25 4 10 3" xfId="12306"/>
    <cellStyle name="Normal 25 4 10 3 2" xfId="27531"/>
    <cellStyle name="Normal 25 4 10 3 3" xfId="39815"/>
    <cellStyle name="Normal 25 4 10 4" xfId="14964"/>
    <cellStyle name="Normal 25 4 10 4 2" xfId="30151"/>
    <cellStyle name="Normal 25 4 10 4 3" xfId="42381"/>
    <cellStyle name="Normal 25 4 10 5" xfId="19970"/>
    <cellStyle name="Normal 25 4 10 6" xfId="32485"/>
    <cellStyle name="Normal 25 4 11" xfId="5875"/>
    <cellStyle name="Normal 25 4 11 2" xfId="21155"/>
    <cellStyle name="Normal 25 4 11 3" xfId="33503"/>
    <cellStyle name="Normal 25 4 12" xfId="5268"/>
    <cellStyle name="Normal 25 4 12 2" xfId="20548"/>
    <cellStyle name="Normal 25 4 12 3" xfId="32900"/>
    <cellStyle name="Normal 25 4 13" xfId="11706"/>
    <cellStyle name="Normal 25 4 13 2" xfId="26931"/>
    <cellStyle name="Normal 25 4 13 3" xfId="39217"/>
    <cellStyle name="Normal 25 4 14" xfId="16557"/>
    <cellStyle name="Normal 25 4 15" xfId="30187"/>
    <cellStyle name="Normal 25 4 2" xfId="2112"/>
    <cellStyle name="Normal 25 4 2 2" xfId="6892"/>
    <cellStyle name="Normal 25 4 2 2 2" xfId="22169"/>
    <cellStyle name="Normal 25 4 2 2 3" xfId="34513"/>
    <cellStyle name="Normal 25 4 2 3" xfId="9993"/>
    <cellStyle name="Normal 25 4 2 3 2" xfId="25236"/>
    <cellStyle name="Normal 25 4 2 3 3" xfId="37541"/>
    <cellStyle name="Normal 25 4 2 4" xfId="12863"/>
    <cellStyle name="Normal 25 4 2 4 2" xfId="28061"/>
    <cellStyle name="Normal 25 4 2 4 3" xfId="40312"/>
    <cellStyle name="Normal 25 4 2 5" xfId="17639"/>
    <cellStyle name="Normal 25 4 2 6" xfId="30316"/>
    <cellStyle name="Normal 25 4 3" xfId="2899"/>
    <cellStyle name="Normal 25 4 3 2" xfId="7544"/>
    <cellStyle name="Normal 25 4 3 2 2" xfId="22821"/>
    <cellStyle name="Normal 25 4 3 2 3" xfId="35164"/>
    <cellStyle name="Normal 25 4 3 3" xfId="10695"/>
    <cellStyle name="Normal 25 4 3 3 2" xfId="25923"/>
    <cellStyle name="Normal 25 4 3 3 3" xfId="38214"/>
    <cellStyle name="Normal 25 4 3 4" xfId="13454"/>
    <cellStyle name="Normal 25 4 3 4 2" xfId="28641"/>
    <cellStyle name="Normal 25 4 3 4 3" xfId="40875"/>
    <cellStyle name="Normal 25 4 3 5" xfId="18354"/>
    <cellStyle name="Normal 25 4 3 6" xfId="30978"/>
    <cellStyle name="Normal 25 4 4" xfId="3421"/>
    <cellStyle name="Normal 25 4 4 2" xfId="8054"/>
    <cellStyle name="Normal 25 4 4 2 2" xfId="23330"/>
    <cellStyle name="Normal 25 4 4 2 3" xfId="35673"/>
    <cellStyle name="Normal 25 4 4 3" xfId="11200"/>
    <cellStyle name="Normal 25 4 4 3 2" xfId="26426"/>
    <cellStyle name="Normal 25 4 4 3 3" xfId="38714"/>
    <cellStyle name="Normal 25 4 4 4" xfId="13930"/>
    <cellStyle name="Normal 25 4 4 4 2" xfId="29117"/>
    <cellStyle name="Normal 25 4 4 4 3" xfId="41350"/>
    <cellStyle name="Normal 25 4 4 5" xfId="18859"/>
    <cellStyle name="Normal 25 4 4 6" xfId="31454"/>
    <cellStyle name="Normal 25 4 5" xfId="2779"/>
    <cellStyle name="Normal 25 4 5 2" xfId="7427"/>
    <cellStyle name="Normal 25 4 5 2 2" xfId="22704"/>
    <cellStyle name="Normal 25 4 5 2 3" xfId="35048"/>
    <cellStyle name="Normal 25 4 5 3" xfId="10577"/>
    <cellStyle name="Normal 25 4 5 3 2" xfId="25805"/>
    <cellStyle name="Normal 25 4 5 3 3" xfId="38096"/>
    <cellStyle name="Normal 25 4 5 4" xfId="13345"/>
    <cellStyle name="Normal 25 4 5 4 2" xfId="28532"/>
    <cellStyle name="Normal 25 4 5 4 3" xfId="40766"/>
    <cellStyle name="Normal 25 4 5 5" xfId="18237"/>
    <cellStyle name="Normal 25 4 5 6" xfId="30868"/>
    <cellStyle name="Normal 25 4 6" xfId="3923"/>
    <cellStyle name="Normal 25 4 6 2" xfId="8545"/>
    <cellStyle name="Normal 25 4 6 2 2" xfId="23819"/>
    <cellStyle name="Normal 25 4 6 2 3" xfId="36162"/>
    <cellStyle name="Normal 25 4 6 3" xfId="11687"/>
    <cellStyle name="Normal 25 4 6 3 2" xfId="26912"/>
    <cellStyle name="Normal 25 4 6 3 3" xfId="39198"/>
    <cellStyle name="Normal 25 4 6 4" xfId="14387"/>
    <cellStyle name="Normal 25 4 6 4 2" xfId="29574"/>
    <cellStyle name="Normal 25 4 6 4 3" xfId="41805"/>
    <cellStyle name="Normal 25 4 6 5" xfId="19345"/>
    <cellStyle name="Normal 25 4 6 6" xfId="31910"/>
    <cellStyle name="Normal 25 4 7" xfId="4141"/>
    <cellStyle name="Normal 25 4 7 2" xfId="8754"/>
    <cellStyle name="Normal 25 4 7 2 2" xfId="24028"/>
    <cellStyle name="Normal 25 4 7 2 3" xfId="36371"/>
    <cellStyle name="Normal 25 4 7 3" xfId="11894"/>
    <cellStyle name="Normal 25 4 7 3 2" xfId="27119"/>
    <cellStyle name="Normal 25 4 7 3 3" xfId="39405"/>
    <cellStyle name="Normal 25 4 7 4" xfId="14579"/>
    <cellStyle name="Normal 25 4 7 4 2" xfId="29766"/>
    <cellStyle name="Normal 25 4 7 4 3" xfId="41997"/>
    <cellStyle name="Normal 25 4 7 5" xfId="19552"/>
    <cellStyle name="Normal 25 4 7 6" xfId="32102"/>
    <cellStyle name="Normal 25 4 8" xfId="4334"/>
    <cellStyle name="Normal 25 4 8 2" xfId="8942"/>
    <cellStyle name="Normal 25 4 8 2 2" xfId="24216"/>
    <cellStyle name="Normal 25 4 8 2 3" xfId="36558"/>
    <cellStyle name="Normal 25 4 8 3" xfId="12079"/>
    <cellStyle name="Normal 25 4 8 3 2" xfId="27304"/>
    <cellStyle name="Normal 25 4 8 3 3" xfId="39589"/>
    <cellStyle name="Normal 25 4 8 4" xfId="14751"/>
    <cellStyle name="Normal 25 4 8 4 2" xfId="29938"/>
    <cellStyle name="Normal 25 4 8 4 3" xfId="42168"/>
    <cellStyle name="Normal 25 4 8 5" xfId="19735"/>
    <cellStyle name="Normal 25 4 8 6" xfId="32273"/>
    <cellStyle name="Normal 25 4 9" xfId="4488"/>
    <cellStyle name="Normal 25 4 9 2" xfId="9094"/>
    <cellStyle name="Normal 25 4 9 2 2" xfId="24368"/>
    <cellStyle name="Normal 25 4 9 2 3" xfId="36710"/>
    <cellStyle name="Normal 25 4 9 3" xfId="12222"/>
    <cellStyle name="Normal 25 4 9 3 2" xfId="27447"/>
    <cellStyle name="Normal 25 4 9 3 3" xfId="39731"/>
    <cellStyle name="Normal 25 4 9 4" xfId="14887"/>
    <cellStyle name="Normal 25 4 9 4 2" xfId="30074"/>
    <cellStyle name="Normal 25 4 9 4 3" xfId="42304"/>
    <cellStyle name="Normal 25 4 9 5" xfId="19882"/>
    <cellStyle name="Normal 25 4 9 6" xfId="32408"/>
    <cellStyle name="Normal 25 5" xfId="828"/>
    <cellStyle name="Normal 25 5 10" xfId="3704"/>
    <cellStyle name="Normal 25 5 10 2" xfId="8331"/>
    <cellStyle name="Normal 25 5 10 2 2" xfId="23606"/>
    <cellStyle name="Normal 25 5 10 2 3" xfId="35949"/>
    <cellStyle name="Normal 25 5 10 3" xfId="11476"/>
    <cellStyle name="Normal 25 5 10 3 2" xfId="26702"/>
    <cellStyle name="Normal 25 5 10 3 3" xfId="38988"/>
    <cellStyle name="Normal 25 5 10 4" xfId="14188"/>
    <cellStyle name="Normal 25 5 10 4 2" xfId="29375"/>
    <cellStyle name="Normal 25 5 10 4 3" xfId="41607"/>
    <cellStyle name="Normal 25 5 10 5" xfId="19136"/>
    <cellStyle name="Normal 25 5 10 6" xfId="31712"/>
    <cellStyle name="Normal 25 5 11" xfId="5894"/>
    <cellStyle name="Normal 25 5 11 2" xfId="21174"/>
    <cellStyle name="Normal 25 5 11 3" xfId="33522"/>
    <cellStyle name="Normal 25 5 12" xfId="5753"/>
    <cellStyle name="Normal 25 5 12 2" xfId="21033"/>
    <cellStyle name="Normal 25 5 12 3" xfId="33381"/>
    <cellStyle name="Normal 25 5 13" xfId="9881"/>
    <cellStyle name="Normal 25 5 13 2" xfId="25129"/>
    <cellStyle name="Normal 25 5 13 3" xfId="37438"/>
    <cellStyle name="Normal 25 5 14" xfId="16577"/>
    <cellStyle name="Normal 25 5 15" xfId="30160"/>
    <cellStyle name="Normal 25 5 2" xfId="2133"/>
    <cellStyle name="Normal 25 5 2 2" xfId="6913"/>
    <cellStyle name="Normal 25 5 2 2 2" xfId="22190"/>
    <cellStyle name="Normal 25 5 2 2 3" xfId="34534"/>
    <cellStyle name="Normal 25 5 2 3" xfId="10014"/>
    <cellStyle name="Normal 25 5 2 3 2" xfId="25257"/>
    <cellStyle name="Normal 25 5 2 3 3" xfId="37562"/>
    <cellStyle name="Normal 25 5 2 4" xfId="12884"/>
    <cellStyle name="Normal 25 5 2 4 2" xfId="28082"/>
    <cellStyle name="Normal 25 5 2 4 3" xfId="40333"/>
    <cellStyle name="Normal 25 5 2 5" xfId="17660"/>
    <cellStyle name="Normal 25 5 2 6" xfId="30689"/>
    <cellStyle name="Normal 25 5 3" xfId="2920"/>
    <cellStyle name="Normal 25 5 3 2" xfId="7565"/>
    <cellStyle name="Normal 25 5 3 2 2" xfId="22842"/>
    <cellStyle name="Normal 25 5 3 2 3" xfId="35185"/>
    <cellStyle name="Normal 25 5 3 3" xfId="10716"/>
    <cellStyle name="Normal 25 5 3 3 2" xfId="25944"/>
    <cellStyle name="Normal 25 5 3 3 3" xfId="38235"/>
    <cellStyle name="Normal 25 5 3 4" xfId="13475"/>
    <cellStyle name="Normal 25 5 3 4 2" xfId="28662"/>
    <cellStyle name="Normal 25 5 3 4 3" xfId="40896"/>
    <cellStyle name="Normal 25 5 3 5" xfId="18375"/>
    <cellStyle name="Normal 25 5 3 6" xfId="30999"/>
    <cellStyle name="Normal 25 5 4" xfId="1722"/>
    <cellStyle name="Normal 25 5 4 2" xfId="6568"/>
    <cellStyle name="Normal 25 5 4 2 2" xfId="21845"/>
    <cellStyle name="Normal 25 5 4 2 3" xfId="34190"/>
    <cellStyle name="Normal 25 5 4 3" xfId="9641"/>
    <cellStyle name="Normal 25 5 4 3 2" xfId="24904"/>
    <cellStyle name="Normal 25 5 4 3 3" xfId="37224"/>
    <cellStyle name="Normal 25 5 4 4" xfId="9203"/>
    <cellStyle name="Normal 25 5 4 4 2" xfId="24476"/>
    <cellStyle name="Normal 25 5 4 4 3" xfId="36817"/>
    <cellStyle name="Normal 25 5 4 5" xfId="17266"/>
    <cellStyle name="Normal 25 5 4 6" xfId="20248"/>
    <cellStyle name="Normal 25 5 5" xfId="3538"/>
    <cellStyle name="Normal 25 5 5 2" xfId="8167"/>
    <cellStyle name="Normal 25 5 5 2 2" xfId="23443"/>
    <cellStyle name="Normal 25 5 5 2 3" xfId="35786"/>
    <cellStyle name="Normal 25 5 5 3" xfId="11313"/>
    <cellStyle name="Normal 25 5 5 3 2" xfId="26539"/>
    <cellStyle name="Normal 25 5 5 3 3" xfId="38826"/>
    <cellStyle name="Normal 25 5 5 4" xfId="14033"/>
    <cellStyle name="Normal 25 5 5 4 2" xfId="29220"/>
    <cellStyle name="Normal 25 5 5 4 3" xfId="41452"/>
    <cellStyle name="Normal 25 5 5 5" xfId="18975"/>
    <cellStyle name="Normal 25 5 5 6" xfId="31556"/>
    <cellStyle name="Normal 25 5 6" xfId="1664"/>
    <cellStyle name="Normal 25 5 6 2" xfId="6510"/>
    <cellStyle name="Normal 25 5 6 2 2" xfId="21787"/>
    <cellStyle name="Normal 25 5 6 2 3" xfId="34132"/>
    <cellStyle name="Normal 25 5 6 3" xfId="9583"/>
    <cellStyle name="Normal 25 5 6 3 2" xfId="24846"/>
    <cellStyle name="Normal 25 5 6 3 3" xfId="37166"/>
    <cellStyle name="Normal 25 5 6 4" xfId="6421"/>
    <cellStyle name="Normal 25 5 6 4 2" xfId="21698"/>
    <cellStyle name="Normal 25 5 6 4 3" xfId="34043"/>
    <cellStyle name="Normal 25 5 6 5" xfId="17208"/>
    <cellStyle name="Normal 25 5 6 6" xfId="16014"/>
    <cellStyle name="Normal 25 5 7" xfId="3209"/>
    <cellStyle name="Normal 25 5 7 2" xfId="7849"/>
    <cellStyle name="Normal 25 5 7 2 2" xfId="23125"/>
    <cellStyle name="Normal 25 5 7 2 3" xfId="35468"/>
    <cellStyle name="Normal 25 5 7 3" xfId="10999"/>
    <cellStyle name="Normal 25 5 7 3 2" xfId="26225"/>
    <cellStyle name="Normal 25 5 7 3 3" xfId="38513"/>
    <cellStyle name="Normal 25 5 7 4" xfId="13740"/>
    <cellStyle name="Normal 25 5 7 4 2" xfId="28927"/>
    <cellStyle name="Normal 25 5 7 4 3" xfId="41160"/>
    <cellStyle name="Normal 25 5 7 5" xfId="18653"/>
    <cellStyle name="Normal 25 5 7 6" xfId="31264"/>
    <cellStyle name="Normal 25 5 8" xfId="3384"/>
    <cellStyle name="Normal 25 5 8 2" xfId="8018"/>
    <cellStyle name="Normal 25 5 8 2 2" xfId="23294"/>
    <cellStyle name="Normal 25 5 8 2 3" xfId="35637"/>
    <cellStyle name="Normal 25 5 8 3" xfId="11165"/>
    <cellStyle name="Normal 25 5 8 3 2" xfId="26391"/>
    <cellStyle name="Normal 25 5 8 3 3" xfId="38679"/>
    <cellStyle name="Normal 25 5 8 4" xfId="13897"/>
    <cellStyle name="Normal 25 5 8 4 2" xfId="29084"/>
    <cellStyle name="Normal 25 5 8 4 3" xfId="41317"/>
    <cellStyle name="Normal 25 5 8 5" xfId="18823"/>
    <cellStyle name="Normal 25 5 8 6" xfId="31421"/>
    <cellStyle name="Normal 25 5 9" xfId="2458"/>
    <cellStyle name="Normal 25 5 9 2" xfId="7114"/>
    <cellStyle name="Normal 25 5 9 2 2" xfId="22391"/>
    <cellStyle name="Normal 25 5 9 2 3" xfId="34735"/>
    <cellStyle name="Normal 25 5 9 3" xfId="10275"/>
    <cellStyle name="Normal 25 5 9 3 2" xfId="25506"/>
    <cellStyle name="Normal 25 5 9 3 3" xfId="37799"/>
    <cellStyle name="Normal 25 5 9 4" xfId="13078"/>
    <cellStyle name="Normal 25 5 9 4 2" xfId="28267"/>
    <cellStyle name="Normal 25 5 9 4 3" xfId="40505"/>
    <cellStyle name="Normal 25 5 9 5" xfId="17942"/>
    <cellStyle name="Normal 25 5 9 6" xfId="30657"/>
    <cellStyle name="Normal 25 6" xfId="846"/>
    <cellStyle name="Normal 25 6 10" xfId="4522"/>
    <cellStyle name="Normal 25 6 10 2" xfId="9128"/>
    <cellStyle name="Normal 25 6 10 2 2" xfId="24402"/>
    <cellStyle name="Normal 25 6 10 2 3" xfId="36744"/>
    <cellStyle name="Normal 25 6 10 3" xfId="12254"/>
    <cellStyle name="Normal 25 6 10 3 2" xfId="27479"/>
    <cellStyle name="Normal 25 6 10 3 3" xfId="39763"/>
    <cellStyle name="Normal 25 6 10 4" xfId="14917"/>
    <cellStyle name="Normal 25 6 10 4 2" xfId="30104"/>
    <cellStyle name="Normal 25 6 10 4 3" xfId="42334"/>
    <cellStyle name="Normal 25 6 10 5" xfId="19916"/>
    <cellStyle name="Normal 25 6 10 6" xfId="32438"/>
    <cellStyle name="Normal 25 6 11" xfId="5911"/>
    <cellStyle name="Normal 25 6 11 2" xfId="21191"/>
    <cellStyle name="Normal 25 6 11 3" xfId="33539"/>
    <cellStyle name="Normal 25 6 12" xfId="6403"/>
    <cellStyle name="Normal 25 6 12 2" xfId="21680"/>
    <cellStyle name="Normal 25 6 12 3" xfId="34025"/>
    <cellStyle name="Normal 25 6 13" xfId="9207"/>
    <cellStyle name="Normal 25 6 13 2" xfId="24480"/>
    <cellStyle name="Normal 25 6 13 3" xfId="36821"/>
    <cellStyle name="Normal 25 6 14" xfId="16594"/>
    <cellStyle name="Normal 25 6 15" xfId="17425"/>
    <cellStyle name="Normal 25 6 2" xfId="2151"/>
    <cellStyle name="Normal 25 6 2 2" xfId="6931"/>
    <cellStyle name="Normal 25 6 2 2 2" xfId="22208"/>
    <cellStyle name="Normal 25 6 2 2 3" xfId="34552"/>
    <cellStyle name="Normal 25 6 2 3" xfId="10032"/>
    <cellStyle name="Normal 25 6 2 3 2" xfId="25275"/>
    <cellStyle name="Normal 25 6 2 3 3" xfId="37580"/>
    <cellStyle name="Normal 25 6 2 4" xfId="12902"/>
    <cellStyle name="Normal 25 6 2 4 2" xfId="28100"/>
    <cellStyle name="Normal 25 6 2 4 3" xfId="40351"/>
    <cellStyle name="Normal 25 6 2 5" xfId="17678"/>
    <cellStyle name="Normal 25 6 2 6" xfId="30240"/>
    <cellStyle name="Normal 25 6 3" xfId="2937"/>
    <cellStyle name="Normal 25 6 3 2" xfId="7582"/>
    <cellStyle name="Normal 25 6 3 2 2" xfId="22859"/>
    <cellStyle name="Normal 25 6 3 2 3" xfId="35202"/>
    <cellStyle name="Normal 25 6 3 3" xfId="10733"/>
    <cellStyle name="Normal 25 6 3 3 2" xfId="25961"/>
    <cellStyle name="Normal 25 6 3 3 3" xfId="38252"/>
    <cellStyle name="Normal 25 6 3 4" xfId="13492"/>
    <cellStyle name="Normal 25 6 3 4 2" xfId="28679"/>
    <cellStyle name="Normal 25 6 3 4 3" xfId="40913"/>
    <cellStyle name="Normal 25 6 3 5" xfId="18392"/>
    <cellStyle name="Normal 25 6 3 6" xfId="31016"/>
    <cellStyle name="Normal 25 6 4" xfId="3240"/>
    <cellStyle name="Normal 25 6 4 2" xfId="7880"/>
    <cellStyle name="Normal 25 6 4 2 2" xfId="23156"/>
    <cellStyle name="Normal 25 6 4 2 3" xfId="35499"/>
    <cellStyle name="Normal 25 6 4 3" xfId="11029"/>
    <cellStyle name="Normal 25 6 4 3 2" xfId="26255"/>
    <cellStyle name="Normal 25 6 4 3 3" xfId="38543"/>
    <cellStyle name="Normal 25 6 4 4" xfId="13770"/>
    <cellStyle name="Normal 25 6 4 4 2" xfId="28957"/>
    <cellStyle name="Normal 25 6 4 4 3" xfId="41190"/>
    <cellStyle name="Normal 25 6 4 5" xfId="18683"/>
    <cellStyle name="Normal 25 6 4 6" xfId="31294"/>
    <cellStyle name="Normal 25 6 5" xfId="3352"/>
    <cellStyle name="Normal 25 6 5 2" xfId="7987"/>
    <cellStyle name="Normal 25 6 5 2 2" xfId="23263"/>
    <cellStyle name="Normal 25 6 5 2 3" xfId="35606"/>
    <cellStyle name="Normal 25 6 5 3" xfId="11134"/>
    <cellStyle name="Normal 25 6 5 3 2" xfId="26360"/>
    <cellStyle name="Normal 25 6 5 3 3" xfId="38648"/>
    <cellStyle name="Normal 25 6 5 4" xfId="13867"/>
    <cellStyle name="Normal 25 6 5 4 2" xfId="29054"/>
    <cellStyle name="Normal 25 6 5 4 3" xfId="41287"/>
    <cellStyle name="Normal 25 6 5 5" xfId="18791"/>
    <cellStyle name="Normal 25 6 5 6" xfId="31391"/>
    <cellStyle name="Normal 25 6 6" xfId="3747"/>
    <cellStyle name="Normal 25 6 6 2" xfId="8373"/>
    <cellStyle name="Normal 25 6 6 2 2" xfId="23647"/>
    <cellStyle name="Normal 25 6 6 2 3" xfId="35990"/>
    <cellStyle name="Normal 25 6 6 3" xfId="11517"/>
    <cellStyle name="Normal 25 6 6 3 2" xfId="26742"/>
    <cellStyle name="Normal 25 6 6 3 3" xfId="39028"/>
    <cellStyle name="Normal 25 6 6 4" xfId="14228"/>
    <cellStyle name="Normal 25 6 6 4 2" xfId="29415"/>
    <cellStyle name="Normal 25 6 6 4 3" xfId="41646"/>
    <cellStyle name="Normal 25 6 6 5" xfId="19177"/>
    <cellStyle name="Normal 25 6 6 6" xfId="31751"/>
    <cellStyle name="Normal 25 6 7" xfId="3984"/>
    <cellStyle name="Normal 25 6 7 2" xfId="8601"/>
    <cellStyle name="Normal 25 6 7 2 2" xfId="23875"/>
    <cellStyle name="Normal 25 6 7 2 3" xfId="36218"/>
    <cellStyle name="Normal 25 6 7 3" xfId="11745"/>
    <cellStyle name="Normal 25 6 7 3 2" xfId="26970"/>
    <cellStyle name="Normal 25 6 7 3 3" xfId="39256"/>
    <cellStyle name="Normal 25 6 7 4" xfId="14438"/>
    <cellStyle name="Normal 25 6 7 4 2" xfId="29625"/>
    <cellStyle name="Normal 25 6 7 4 3" xfId="41856"/>
    <cellStyle name="Normal 25 6 7 5" xfId="19403"/>
    <cellStyle name="Normal 25 6 7 6" xfId="31961"/>
    <cellStyle name="Normal 25 6 8" xfId="4198"/>
    <cellStyle name="Normal 25 6 8 2" xfId="8809"/>
    <cellStyle name="Normal 25 6 8 2 2" xfId="24083"/>
    <cellStyle name="Normal 25 6 8 2 3" xfId="36426"/>
    <cellStyle name="Normal 25 6 8 3" xfId="11949"/>
    <cellStyle name="Normal 25 6 8 3 2" xfId="27174"/>
    <cellStyle name="Normal 25 6 8 3 3" xfId="39459"/>
    <cellStyle name="Normal 25 6 8 4" xfId="14629"/>
    <cellStyle name="Normal 25 6 8 4 2" xfId="29816"/>
    <cellStyle name="Normal 25 6 8 4 3" xfId="42046"/>
    <cellStyle name="Normal 25 6 8 5" xfId="19605"/>
    <cellStyle name="Normal 25 6 8 6" xfId="32151"/>
    <cellStyle name="Normal 25 6 9" xfId="4384"/>
    <cellStyle name="Normal 25 6 9 2" xfId="8991"/>
    <cellStyle name="Normal 25 6 9 2 2" xfId="24265"/>
    <cellStyle name="Normal 25 6 9 2 3" xfId="36607"/>
    <cellStyle name="Normal 25 6 9 3" xfId="12125"/>
    <cellStyle name="Normal 25 6 9 3 2" xfId="27350"/>
    <cellStyle name="Normal 25 6 9 3 3" xfId="39634"/>
    <cellStyle name="Normal 25 6 9 4" xfId="14794"/>
    <cellStyle name="Normal 25 6 9 4 2" xfId="29981"/>
    <cellStyle name="Normal 25 6 9 4 3" xfId="42211"/>
    <cellStyle name="Normal 25 6 9 5" xfId="19781"/>
    <cellStyle name="Normal 25 6 9 6" xfId="32315"/>
    <cellStyle name="Normal 25 7" xfId="862"/>
    <cellStyle name="Normal 25 7 10" xfId="3896"/>
    <cellStyle name="Normal 25 7 10 2" xfId="8518"/>
    <cellStyle name="Normal 25 7 10 2 2" xfId="23792"/>
    <cellStyle name="Normal 25 7 10 2 3" xfId="36135"/>
    <cellStyle name="Normal 25 7 10 3" xfId="11660"/>
    <cellStyle name="Normal 25 7 10 3 2" xfId="26885"/>
    <cellStyle name="Normal 25 7 10 3 3" xfId="39171"/>
    <cellStyle name="Normal 25 7 10 4" xfId="14361"/>
    <cellStyle name="Normal 25 7 10 4 2" xfId="29548"/>
    <cellStyle name="Normal 25 7 10 4 3" xfId="41779"/>
    <cellStyle name="Normal 25 7 10 5" xfId="19318"/>
    <cellStyle name="Normal 25 7 10 6" xfId="31884"/>
    <cellStyle name="Normal 25 7 11" xfId="5925"/>
    <cellStyle name="Normal 25 7 11 2" xfId="21205"/>
    <cellStyle name="Normal 25 7 11 3" xfId="33553"/>
    <cellStyle name="Normal 25 7 12" xfId="6049"/>
    <cellStyle name="Normal 25 7 12 2" xfId="21328"/>
    <cellStyle name="Normal 25 7 12 3" xfId="33676"/>
    <cellStyle name="Normal 25 7 13" xfId="12334"/>
    <cellStyle name="Normal 25 7 13 2" xfId="27559"/>
    <cellStyle name="Normal 25 7 13 3" xfId="39842"/>
    <cellStyle name="Normal 25 7 14" xfId="16608"/>
    <cellStyle name="Normal 25 7 15" xfId="18766"/>
    <cellStyle name="Normal 25 7 2" xfId="2167"/>
    <cellStyle name="Normal 25 7 2 2" xfId="6947"/>
    <cellStyle name="Normal 25 7 2 2 2" xfId="22224"/>
    <cellStyle name="Normal 25 7 2 2 3" xfId="34568"/>
    <cellStyle name="Normal 25 7 2 3" xfId="10048"/>
    <cellStyle name="Normal 25 7 2 3 2" xfId="25291"/>
    <cellStyle name="Normal 25 7 2 3 3" xfId="37596"/>
    <cellStyle name="Normal 25 7 2 4" xfId="12918"/>
    <cellStyle name="Normal 25 7 2 4 2" xfId="28116"/>
    <cellStyle name="Normal 25 7 2 4 3" xfId="40367"/>
    <cellStyle name="Normal 25 7 2 5" xfId="17694"/>
    <cellStyle name="Normal 25 7 2 6" xfId="16330"/>
    <cellStyle name="Normal 25 7 3" xfId="2952"/>
    <cellStyle name="Normal 25 7 3 2" xfId="7596"/>
    <cellStyle name="Normal 25 7 3 2 2" xfId="22873"/>
    <cellStyle name="Normal 25 7 3 2 3" xfId="35216"/>
    <cellStyle name="Normal 25 7 3 3" xfId="10748"/>
    <cellStyle name="Normal 25 7 3 3 2" xfId="25976"/>
    <cellStyle name="Normal 25 7 3 3 3" xfId="38267"/>
    <cellStyle name="Normal 25 7 3 4" xfId="13506"/>
    <cellStyle name="Normal 25 7 3 4 2" xfId="28693"/>
    <cellStyle name="Normal 25 7 3 4 3" xfId="40927"/>
    <cellStyle name="Normal 25 7 3 5" xfId="18407"/>
    <cellStyle name="Normal 25 7 3 6" xfId="31030"/>
    <cellStyle name="Normal 25 7 4" xfId="2648"/>
    <cellStyle name="Normal 25 7 4 2" xfId="7299"/>
    <cellStyle name="Normal 25 7 4 2 2" xfId="22576"/>
    <cellStyle name="Normal 25 7 4 2 3" xfId="34920"/>
    <cellStyle name="Normal 25 7 4 3" xfId="10452"/>
    <cellStyle name="Normal 25 7 4 3 2" xfId="25680"/>
    <cellStyle name="Normal 25 7 4 3 3" xfId="37974"/>
    <cellStyle name="Normal 25 7 4 4" xfId="13230"/>
    <cellStyle name="Normal 25 7 4 4 2" xfId="28417"/>
    <cellStyle name="Normal 25 7 4 4 3" xfId="40655"/>
    <cellStyle name="Normal 25 7 4 5" xfId="18113"/>
    <cellStyle name="Normal 25 7 4 6" xfId="30754"/>
    <cellStyle name="Normal 25 7 5" xfId="3685"/>
    <cellStyle name="Normal 25 7 5 2" xfId="8312"/>
    <cellStyle name="Normal 25 7 5 2 2" xfId="23587"/>
    <cellStyle name="Normal 25 7 5 2 3" xfId="35930"/>
    <cellStyle name="Normal 25 7 5 3" xfId="11458"/>
    <cellStyle name="Normal 25 7 5 3 2" xfId="26684"/>
    <cellStyle name="Normal 25 7 5 3 3" xfId="38970"/>
    <cellStyle name="Normal 25 7 5 4" xfId="14170"/>
    <cellStyle name="Normal 25 7 5 4 2" xfId="29357"/>
    <cellStyle name="Normal 25 7 5 4 3" xfId="41589"/>
    <cellStyle name="Normal 25 7 5 5" xfId="19117"/>
    <cellStyle name="Normal 25 7 5 6" xfId="31694"/>
    <cellStyle name="Normal 25 7 6" xfId="3073"/>
    <cellStyle name="Normal 25 7 6 2" xfId="7716"/>
    <cellStyle name="Normal 25 7 6 2 2" xfId="22993"/>
    <cellStyle name="Normal 25 7 6 2 3" xfId="35336"/>
    <cellStyle name="Normal 25 7 6 3" xfId="10867"/>
    <cellStyle name="Normal 25 7 6 3 2" xfId="26095"/>
    <cellStyle name="Normal 25 7 6 3 3" xfId="38386"/>
    <cellStyle name="Normal 25 7 6 4" xfId="13620"/>
    <cellStyle name="Normal 25 7 6 4 2" xfId="28807"/>
    <cellStyle name="Normal 25 7 6 4 3" xfId="41040"/>
    <cellStyle name="Normal 25 7 6 5" xfId="18525"/>
    <cellStyle name="Normal 25 7 6 6" xfId="31144"/>
    <cellStyle name="Normal 25 7 7" xfId="3061"/>
    <cellStyle name="Normal 25 7 7 2" xfId="7704"/>
    <cellStyle name="Normal 25 7 7 2 2" xfId="22981"/>
    <cellStyle name="Normal 25 7 7 2 3" xfId="35324"/>
    <cellStyle name="Normal 25 7 7 3" xfId="10855"/>
    <cellStyle name="Normal 25 7 7 3 2" xfId="26083"/>
    <cellStyle name="Normal 25 7 7 3 3" xfId="38374"/>
    <cellStyle name="Normal 25 7 7 4" xfId="13610"/>
    <cellStyle name="Normal 25 7 7 4 2" xfId="28797"/>
    <cellStyle name="Normal 25 7 7 4 3" xfId="41030"/>
    <cellStyle name="Normal 25 7 7 5" xfId="18514"/>
    <cellStyle name="Normal 25 7 7 6" xfId="31134"/>
    <cellStyle name="Normal 25 7 8" xfId="2571"/>
    <cellStyle name="Normal 25 7 8 2" xfId="7224"/>
    <cellStyle name="Normal 25 7 8 2 2" xfId="22501"/>
    <cellStyle name="Normal 25 7 8 2 3" xfId="34845"/>
    <cellStyle name="Normal 25 7 8 3" xfId="10382"/>
    <cellStyle name="Normal 25 7 8 3 2" xfId="25612"/>
    <cellStyle name="Normal 25 7 8 3 3" xfId="37905"/>
    <cellStyle name="Normal 25 7 8 4" xfId="13168"/>
    <cellStyle name="Normal 25 7 8 4 2" xfId="28357"/>
    <cellStyle name="Normal 25 7 8 4 3" xfId="40594"/>
    <cellStyle name="Normal 25 7 8 5" xfId="18042"/>
    <cellStyle name="Normal 25 7 8 6" xfId="30526"/>
    <cellStyle name="Normal 25 7 9" xfId="2459"/>
    <cellStyle name="Normal 25 7 9 2" xfId="7115"/>
    <cellStyle name="Normal 25 7 9 2 2" xfId="22392"/>
    <cellStyle name="Normal 25 7 9 2 3" xfId="34736"/>
    <cellStyle name="Normal 25 7 9 3" xfId="10276"/>
    <cellStyle name="Normal 25 7 9 3 2" xfId="25507"/>
    <cellStyle name="Normal 25 7 9 3 3" xfId="37800"/>
    <cellStyle name="Normal 25 7 9 4" xfId="13079"/>
    <cellStyle name="Normal 25 7 9 4 2" xfId="28268"/>
    <cellStyle name="Normal 25 7 9 4 3" xfId="40506"/>
    <cellStyle name="Normal 25 7 9 5" xfId="17943"/>
    <cellStyle name="Normal 25 7 9 6" xfId="30632"/>
    <cellStyle name="Normal 25 8" xfId="876"/>
    <cellStyle name="Normal 25 8 10" xfId="2507"/>
    <cellStyle name="Normal 25 8 10 2" xfId="7161"/>
    <cellStyle name="Normal 25 8 10 2 2" xfId="22438"/>
    <cellStyle name="Normal 25 8 10 2 3" xfId="34782"/>
    <cellStyle name="Normal 25 8 10 3" xfId="10321"/>
    <cellStyle name="Normal 25 8 10 3 2" xfId="25552"/>
    <cellStyle name="Normal 25 8 10 3 3" xfId="37845"/>
    <cellStyle name="Normal 25 8 10 4" xfId="13117"/>
    <cellStyle name="Normal 25 8 10 4 2" xfId="28306"/>
    <cellStyle name="Normal 25 8 10 4 3" xfId="40543"/>
    <cellStyle name="Normal 25 8 10 5" xfId="17984"/>
    <cellStyle name="Normal 25 8 10 6" xfId="30334"/>
    <cellStyle name="Normal 25 8 11" xfId="5937"/>
    <cellStyle name="Normal 25 8 11 2" xfId="21217"/>
    <cellStyle name="Normal 25 8 11 3" xfId="33565"/>
    <cellStyle name="Normal 25 8 12" xfId="5760"/>
    <cellStyle name="Normal 25 8 12 2" xfId="21040"/>
    <cellStyle name="Normal 25 8 12 3" xfId="33388"/>
    <cellStyle name="Normal 25 8 13" xfId="9218"/>
    <cellStyle name="Normal 25 8 13 2" xfId="24491"/>
    <cellStyle name="Normal 25 8 13 3" xfId="36832"/>
    <cellStyle name="Normal 25 8 14" xfId="16620"/>
    <cellStyle name="Normal 25 8 15" xfId="24662"/>
    <cellStyle name="Normal 25 8 2" xfId="2181"/>
    <cellStyle name="Normal 25 8 2 2" xfId="6961"/>
    <cellStyle name="Normal 25 8 2 2 2" xfId="22238"/>
    <cellStyle name="Normal 25 8 2 2 3" xfId="34582"/>
    <cellStyle name="Normal 25 8 2 3" xfId="10062"/>
    <cellStyle name="Normal 25 8 2 3 2" xfId="25305"/>
    <cellStyle name="Normal 25 8 2 3 3" xfId="37610"/>
    <cellStyle name="Normal 25 8 2 4" xfId="12932"/>
    <cellStyle name="Normal 25 8 2 4 2" xfId="28130"/>
    <cellStyle name="Normal 25 8 2 4 3" xfId="40381"/>
    <cellStyle name="Normal 25 8 2 5" xfId="17708"/>
    <cellStyle name="Normal 25 8 2 6" xfId="30393"/>
    <cellStyle name="Normal 25 8 3" xfId="2964"/>
    <cellStyle name="Normal 25 8 3 2" xfId="7608"/>
    <cellStyle name="Normal 25 8 3 2 2" xfId="22885"/>
    <cellStyle name="Normal 25 8 3 2 3" xfId="35228"/>
    <cellStyle name="Normal 25 8 3 3" xfId="10760"/>
    <cellStyle name="Normal 25 8 3 3 2" xfId="25988"/>
    <cellStyle name="Normal 25 8 3 3 3" xfId="38279"/>
    <cellStyle name="Normal 25 8 3 4" xfId="13518"/>
    <cellStyle name="Normal 25 8 3 4 2" xfId="28705"/>
    <cellStyle name="Normal 25 8 3 4 3" xfId="40939"/>
    <cellStyle name="Normal 25 8 3 5" xfId="18419"/>
    <cellStyle name="Normal 25 8 3 6" xfId="31042"/>
    <cellStyle name="Normal 25 8 4" xfId="1813"/>
    <cellStyle name="Normal 25 8 4 2" xfId="6655"/>
    <cellStyle name="Normal 25 8 4 2 2" xfId="21932"/>
    <cellStyle name="Normal 25 8 4 2 3" xfId="34277"/>
    <cellStyle name="Normal 25 8 4 3" xfId="9728"/>
    <cellStyle name="Normal 25 8 4 3 2" xfId="24990"/>
    <cellStyle name="Normal 25 8 4 3 3" xfId="37308"/>
    <cellStyle name="Normal 25 8 4 4" xfId="12627"/>
    <cellStyle name="Normal 25 8 4 4 2" xfId="27843"/>
    <cellStyle name="Normal 25 8 4 4 3" xfId="40120"/>
    <cellStyle name="Normal 25 8 4 5" xfId="17356"/>
    <cellStyle name="Normal 25 8 4 6" xfId="30592"/>
    <cellStyle name="Normal 25 8 5" xfId="1677"/>
    <cellStyle name="Normal 25 8 5 2" xfId="6523"/>
    <cellStyle name="Normal 25 8 5 2 2" xfId="21800"/>
    <cellStyle name="Normal 25 8 5 2 3" xfId="34145"/>
    <cellStyle name="Normal 25 8 5 3" xfId="9596"/>
    <cellStyle name="Normal 25 8 5 3 2" xfId="24859"/>
    <cellStyle name="Normal 25 8 5 3 3" xfId="37179"/>
    <cellStyle name="Normal 25 8 5 4" xfId="6250"/>
    <cellStyle name="Normal 25 8 5 4 2" xfId="21528"/>
    <cellStyle name="Normal 25 8 5 4 3" xfId="33874"/>
    <cellStyle name="Normal 25 8 5 5" xfId="17221"/>
    <cellStyle name="Normal 25 8 5 6" xfId="30406"/>
    <cellStyle name="Normal 25 8 6" xfId="3688"/>
    <cellStyle name="Normal 25 8 6 2" xfId="8315"/>
    <cellStyle name="Normal 25 8 6 2 2" xfId="23590"/>
    <cellStyle name="Normal 25 8 6 2 3" xfId="35933"/>
    <cellStyle name="Normal 25 8 6 3" xfId="11461"/>
    <cellStyle name="Normal 25 8 6 3 2" xfId="26687"/>
    <cellStyle name="Normal 25 8 6 3 3" xfId="38973"/>
    <cellStyle name="Normal 25 8 6 4" xfId="14173"/>
    <cellStyle name="Normal 25 8 6 4 2" xfId="29360"/>
    <cellStyle name="Normal 25 8 6 4 3" xfId="41592"/>
    <cellStyle name="Normal 25 8 6 5" xfId="19120"/>
    <cellStyle name="Normal 25 8 6 6" xfId="31697"/>
    <cellStyle name="Normal 25 8 7" xfId="3718"/>
    <cellStyle name="Normal 25 8 7 2" xfId="8345"/>
    <cellStyle name="Normal 25 8 7 2 2" xfId="23620"/>
    <cellStyle name="Normal 25 8 7 2 3" xfId="35963"/>
    <cellStyle name="Normal 25 8 7 3" xfId="11490"/>
    <cellStyle name="Normal 25 8 7 3 2" xfId="26716"/>
    <cellStyle name="Normal 25 8 7 3 3" xfId="39002"/>
    <cellStyle name="Normal 25 8 7 4" xfId="14201"/>
    <cellStyle name="Normal 25 8 7 4 2" xfId="29388"/>
    <cellStyle name="Normal 25 8 7 4 3" xfId="41620"/>
    <cellStyle name="Normal 25 8 7 5" xfId="19150"/>
    <cellStyle name="Normal 25 8 7 6" xfId="31725"/>
    <cellStyle name="Normal 25 8 8" xfId="3702"/>
    <cellStyle name="Normal 25 8 8 2" xfId="8329"/>
    <cellStyle name="Normal 25 8 8 2 2" xfId="23604"/>
    <cellStyle name="Normal 25 8 8 2 3" xfId="35947"/>
    <cellStyle name="Normal 25 8 8 3" xfId="11474"/>
    <cellStyle name="Normal 25 8 8 3 2" xfId="26700"/>
    <cellStyle name="Normal 25 8 8 3 3" xfId="38986"/>
    <cellStyle name="Normal 25 8 8 4" xfId="14186"/>
    <cellStyle name="Normal 25 8 8 4 2" xfId="29373"/>
    <cellStyle name="Normal 25 8 8 4 3" xfId="41605"/>
    <cellStyle name="Normal 25 8 8 5" xfId="19134"/>
    <cellStyle name="Normal 25 8 8 6" xfId="31710"/>
    <cellStyle name="Normal 25 8 9" xfId="3478"/>
    <cellStyle name="Normal 25 8 9 2" xfId="8110"/>
    <cellStyle name="Normal 25 8 9 2 2" xfId="23386"/>
    <cellStyle name="Normal 25 8 9 2 3" xfId="35729"/>
    <cellStyle name="Normal 25 8 9 3" xfId="11254"/>
    <cellStyle name="Normal 25 8 9 3 2" xfId="26480"/>
    <cellStyle name="Normal 25 8 9 3 3" xfId="38768"/>
    <cellStyle name="Normal 25 8 9 4" xfId="13981"/>
    <cellStyle name="Normal 25 8 9 4 2" xfId="29168"/>
    <cellStyle name="Normal 25 8 9 4 3" xfId="41400"/>
    <cellStyle name="Normal 25 8 9 5" xfId="18915"/>
    <cellStyle name="Normal 25 8 9 6" xfId="31504"/>
    <cellStyle name="Normal 25 9" xfId="889"/>
    <cellStyle name="Normal 25 9 10" xfId="4368"/>
    <cellStyle name="Normal 25 9 10 2" xfId="8975"/>
    <cellStyle name="Normal 25 9 10 2 2" xfId="24249"/>
    <cellStyle name="Normal 25 9 10 2 3" xfId="36591"/>
    <cellStyle name="Normal 25 9 10 3" xfId="12109"/>
    <cellStyle name="Normal 25 9 10 3 2" xfId="27334"/>
    <cellStyle name="Normal 25 9 10 3 3" xfId="39618"/>
    <cellStyle name="Normal 25 9 10 4" xfId="14778"/>
    <cellStyle name="Normal 25 9 10 4 2" xfId="29965"/>
    <cellStyle name="Normal 25 9 10 4 3" xfId="42195"/>
    <cellStyle name="Normal 25 9 10 5" xfId="19765"/>
    <cellStyle name="Normal 25 9 10 6" xfId="32299"/>
    <cellStyle name="Normal 25 9 11" xfId="5949"/>
    <cellStyle name="Normal 25 9 11 2" xfId="21229"/>
    <cellStyle name="Normal 25 9 11 3" xfId="33577"/>
    <cellStyle name="Normal 25 9 12" xfId="5627"/>
    <cellStyle name="Normal 25 9 12 2" xfId="20907"/>
    <cellStyle name="Normal 25 9 12 3" xfId="33255"/>
    <cellStyle name="Normal 25 9 13" xfId="10674"/>
    <cellStyle name="Normal 25 9 13 2" xfId="25902"/>
    <cellStyle name="Normal 25 9 13 3" xfId="38193"/>
    <cellStyle name="Normal 25 9 14" xfId="16632"/>
    <cellStyle name="Normal 25 9 15" xfId="17726"/>
    <cellStyle name="Normal 25 9 2" xfId="2193"/>
    <cellStyle name="Normal 25 9 2 2" xfId="6973"/>
    <cellStyle name="Normal 25 9 2 2 2" xfId="22250"/>
    <cellStyle name="Normal 25 9 2 2 3" xfId="34594"/>
    <cellStyle name="Normal 25 9 2 3" xfId="10074"/>
    <cellStyle name="Normal 25 9 2 3 2" xfId="25317"/>
    <cellStyle name="Normal 25 9 2 3 3" xfId="37622"/>
    <cellStyle name="Normal 25 9 2 4" xfId="12944"/>
    <cellStyle name="Normal 25 9 2 4 2" xfId="28142"/>
    <cellStyle name="Normal 25 9 2 4 3" xfId="40393"/>
    <cellStyle name="Normal 25 9 2 5" xfId="17720"/>
    <cellStyle name="Normal 25 9 2 6" xfId="17785"/>
    <cellStyle name="Normal 25 9 3" xfId="2977"/>
    <cellStyle name="Normal 25 9 3 2" xfId="7621"/>
    <cellStyle name="Normal 25 9 3 2 2" xfId="22898"/>
    <cellStyle name="Normal 25 9 3 2 3" xfId="35241"/>
    <cellStyle name="Normal 25 9 3 3" xfId="10773"/>
    <cellStyle name="Normal 25 9 3 3 2" xfId="26001"/>
    <cellStyle name="Normal 25 9 3 3 3" xfId="38292"/>
    <cellStyle name="Normal 25 9 3 4" xfId="13531"/>
    <cellStyle name="Normal 25 9 3 4 2" xfId="28718"/>
    <cellStyle name="Normal 25 9 3 4 3" xfId="40952"/>
    <cellStyle name="Normal 25 9 3 5" xfId="18432"/>
    <cellStyle name="Normal 25 9 3 6" xfId="31055"/>
    <cellStyle name="Normal 25 9 4" xfId="2120"/>
    <cellStyle name="Normal 25 9 4 2" xfId="6900"/>
    <cellStyle name="Normal 25 9 4 2 2" xfId="22177"/>
    <cellStyle name="Normal 25 9 4 2 3" xfId="34521"/>
    <cellStyle name="Normal 25 9 4 3" xfId="10001"/>
    <cellStyle name="Normal 25 9 4 3 2" xfId="25244"/>
    <cellStyle name="Normal 25 9 4 3 3" xfId="37549"/>
    <cellStyle name="Normal 25 9 4 4" xfId="12871"/>
    <cellStyle name="Normal 25 9 4 4 2" xfId="28069"/>
    <cellStyle name="Normal 25 9 4 4 3" xfId="40320"/>
    <cellStyle name="Normal 25 9 4 5" xfId="17647"/>
    <cellStyle name="Normal 25 9 4 6" xfId="17768"/>
    <cellStyle name="Normal 25 9 5" xfId="1751"/>
    <cellStyle name="Normal 25 9 5 2" xfId="6595"/>
    <cellStyle name="Normal 25 9 5 2 2" xfId="21872"/>
    <cellStyle name="Normal 25 9 5 2 3" xfId="34217"/>
    <cellStyle name="Normal 25 9 5 3" xfId="9670"/>
    <cellStyle name="Normal 25 9 5 3 2" xfId="24932"/>
    <cellStyle name="Normal 25 9 5 3 3" xfId="37251"/>
    <cellStyle name="Normal 25 9 5 4" xfId="12571"/>
    <cellStyle name="Normal 25 9 5 4 2" xfId="27787"/>
    <cellStyle name="Normal 25 9 5 4 3" xfId="40065"/>
    <cellStyle name="Normal 25 9 5 5" xfId="17295"/>
    <cellStyle name="Normal 25 9 5 6" xfId="30351"/>
    <cellStyle name="Normal 25 9 6" xfId="3298"/>
    <cellStyle name="Normal 25 9 6 2" xfId="7937"/>
    <cellStyle name="Normal 25 9 6 2 2" xfId="23213"/>
    <cellStyle name="Normal 25 9 6 2 3" xfId="35556"/>
    <cellStyle name="Normal 25 9 6 3" xfId="11085"/>
    <cellStyle name="Normal 25 9 6 3 2" xfId="26311"/>
    <cellStyle name="Normal 25 9 6 3 3" xfId="38599"/>
    <cellStyle name="Normal 25 9 6 4" xfId="13823"/>
    <cellStyle name="Normal 25 9 6 4 2" xfId="29010"/>
    <cellStyle name="Normal 25 9 6 4 3" xfId="41243"/>
    <cellStyle name="Normal 25 9 6 5" xfId="18739"/>
    <cellStyle name="Normal 25 9 6 6" xfId="31347"/>
    <cellStyle name="Normal 25 9 7" xfId="3532"/>
    <cellStyle name="Normal 25 9 7 2" xfId="8162"/>
    <cellStyle name="Normal 25 9 7 2 2" xfId="23438"/>
    <cellStyle name="Normal 25 9 7 2 3" xfId="35781"/>
    <cellStyle name="Normal 25 9 7 3" xfId="11307"/>
    <cellStyle name="Normal 25 9 7 3 2" xfId="26533"/>
    <cellStyle name="Normal 25 9 7 3 3" xfId="38820"/>
    <cellStyle name="Normal 25 9 7 4" xfId="14029"/>
    <cellStyle name="Normal 25 9 7 4 2" xfId="29216"/>
    <cellStyle name="Normal 25 9 7 4 3" xfId="41448"/>
    <cellStyle name="Normal 25 9 7 5" xfId="18969"/>
    <cellStyle name="Normal 25 9 7 6" xfId="31552"/>
    <cellStyle name="Normal 25 9 8" xfId="3965"/>
    <cellStyle name="Normal 25 9 8 2" xfId="8583"/>
    <cellStyle name="Normal 25 9 8 2 2" xfId="23857"/>
    <cellStyle name="Normal 25 9 8 2 3" xfId="36200"/>
    <cellStyle name="Normal 25 9 8 3" xfId="11727"/>
    <cellStyle name="Normal 25 9 8 3 2" xfId="26952"/>
    <cellStyle name="Normal 25 9 8 3 3" xfId="39238"/>
    <cellStyle name="Normal 25 9 8 4" xfId="14420"/>
    <cellStyle name="Normal 25 9 8 4 2" xfId="29607"/>
    <cellStyle name="Normal 25 9 8 4 3" xfId="41838"/>
    <cellStyle name="Normal 25 9 8 5" xfId="19384"/>
    <cellStyle name="Normal 25 9 8 6" xfId="31943"/>
    <cellStyle name="Normal 25 9 9" xfId="4181"/>
    <cellStyle name="Normal 25 9 9 2" xfId="8792"/>
    <cellStyle name="Normal 25 9 9 2 2" xfId="24066"/>
    <cellStyle name="Normal 25 9 9 2 3" xfId="36409"/>
    <cellStyle name="Normal 25 9 9 3" xfId="11932"/>
    <cellStyle name="Normal 25 9 9 3 2" xfId="27157"/>
    <cellStyle name="Normal 25 9 9 3 3" xfId="39442"/>
    <cellStyle name="Normal 25 9 9 4" xfId="14612"/>
    <cellStyle name="Normal 25 9 9 4 2" xfId="29799"/>
    <cellStyle name="Normal 25 9 9 4 3" xfId="42029"/>
    <cellStyle name="Normal 25 9 9 5" xfId="19588"/>
    <cellStyle name="Normal 25 9 9 6" xfId="32134"/>
    <cellStyle name="Normal 26" xfId="106"/>
    <cellStyle name="Normal 26 10" xfId="847"/>
    <cellStyle name="Normal 26 10 10" xfId="4432"/>
    <cellStyle name="Normal 26 10 10 2" xfId="9039"/>
    <cellStyle name="Normal 26 10 10 2 2" xfId="24313"/>
    <cellStyle name="Normal 26 10 10 2 3" xfId="36655"/>
    <cellStyle name="Normal 26 10 10 3" xfId="12170"/>
    <cellStyle name="Normal 26 10 10 3 2" xfId="27395"/>
    <cellStyle name="Normal 26 10 10 3 3" xfId="39679"/>
    <cellStyle name="Normal 26 10 10 4" xfId="14839"/>
    <cellStyle name="Normal 26 10 10 4 2" xfId="30026"/>
    <cellStyle name="Normal 26 10 10 4 3" xfId="42256"/>
    <cellStyle name="Normal 26 10 10 5" xfId="19828"/>
    <cellStyle name="Normal 26 10 10 6" xfId="32360"/>
    <cellStyle name="Normal 26 10 11" xfId="5912"/>
    <cellStyle name="Normal 26 10 11 2" xfId="21192"/>
    <cellStyle name="Normal 26 10 11 3" xfId="33540"/>
    <cellStyle name="Normal 26 10 12" xfId="6286"/>
    <cellStyle name="Normal 26 10 12 2" xfId="21564"/>
    <cellStyle name="Normal 26 10 12 3" xfId="33910"/>
    <cellStyle name="Normal 26 10 13" xfId="9234"/>
    <cellStyle name="Normal 26 10 13 2" xfId="24506"/>
    <cellStyle name="Normal 26 10 13 3" xfId="36847"/>
    <cellStyle name="Normal 26 10 14" xfId="16595"/>
    <cellStyle name="Normal 26 10 15" xfId="20501"/>
    <cellStyle name="Normal 26 10 2" xfId="2152"/>
    <cellStyle name="Normal 26 10 2 2" xfId="6932"/>
    <cellStyle name="Normal 26 10 2 2 2" xfId="22209"/>
    <cellStyle name="Normal 26 10 2 2 3" xfId="34553"/>
    <cellStyle name="Normal 26 10 2 3" xfId="10033"/>
    <cellStyle name="Normal 26 10 2 3 2" xfId="25276"/>
    <cellStyle name="Normal 26 10 2 3 3" xfId="37581"/>
    <cellStyle name="Normal 26 10 2 4" xfId="12903"/>
    <cellStyle name="Normal 26 10 2 4 2" xfId="28101"/>
    <cellStyle name="Normal 26 10 2 4 3" xfId="40352"/>
    <cellStyle name="Normal 26 10 2 5" xfId="17679"/>
    <cellStyle name="Normal 26 10 2 6" xfId="15907"/>
    <cellStyle name="Normal 26 10 3" xfId="2938"/>
    <cellStyle name="Normal 26 10 3 2" xfId="7583"/>
    <cellStyle name="Normal 26 10 3 2 2" xfId="22860"/>
    <cellStyle name="Normal 26 10 3 2 3" xfId="35203"/>
    <cellStyle name="Normal 26 10 3 3" xfId="10734"/>
    <cellStyle name="Normal 26 10 3 3 2" xfId="25962"/>
    <cellStyle name="Normal 26 10 3 3 3" xfId="38253"/>
    <cellStyle name="Normal 26 10 3 4" xfId="13493"/>
    <cellStyle name="Normal 26 10 3 4 2" xfId="28680"/>
    <cellStyle name="Normal 26 10 3 4 3" xfId="40914"/>
    <cellStyle name="Normal 26 10 3 5" xfId="18393"/>
    <cellStyle name="Normal 26 10 3 6" xfId="31017"/>
    <cellStyle name="Normal 26 10 4" xfId="3080"/>
    <cellStyle name="Normal 26 10 4 2" xfId="7723"/>
    <cellStyle name="Normal 26 10 4 2 2" xfId="23000"/>
    <cellStyle name="Normal 26 10 4 2 3" xfId="35343"/>
    <cellStyle name="Normal 26 10 4 3" xfId="10874"/>
    <cellStyle name="Normal 26 10 4 3 2" xfId="26102"/>
    <cellStyle name="Normal 26 10 4 3 3" xfId="38393"/>
    <cellStyle name="Normal 26 10 4 4" xfId="13627"/>
    <cellStyle name="Normal 26 10 4 4 2" xfId="28814"/>
    <cellStyle name="Normal 26 10 4 4 3" xfId="41047"/>
    <cellStyle name="Normal 26 10 4 5" xfId="18532"/>
    <cellStyle name="Normal 26 10 4 6" xfId="31151"/>
    <cellStyle name="Normal 26 10 5" xfId="3387"/>
    <cellStyle name="Normal 26 10 5 2" xfId="8021"/>
    <cellStyle name="Normal 26 10 5 2 2" xfId="23297"/>
    <cellStyle name="Normal 26 10 5 2 3" xfId="35640"/>
    <cellStyle name="Normal 26 10 5 3" xfId="11168"/>
    <cellStyle name="Normal 26 10 5 3 2" xfId="26394"/>
    <cellStyle name="Normal 26 10 5 3 3" xfId="38682"/>
    <cellStyle name="Normal 26 10 5 4" xfId="13899"/>
    <cellStyle name="Normal 26 10 5 4 2" xfId="29086"/>
    <cellStyle name="Normal 26 10 5 4 3" xfId="41319"/>
    <cellStyle name="Normal 26 10 5 5" xfId="18825"/>
    <cellStyle name="Normal 26 10 5 6" xfId="31423"/>
    <cellStyle name="Normal 26 10 6" xfId="3375"/>
    <cellStyle name="Normal 26 10 6 2" xfId="8010"/>
    <cellStyle name="Normal 26 10 6 2 2" xfId="23286"/>
    <cellStyle name="Normal 26 10 6 2 3" xfId="35629"/>
    <cellStyle name="Normal 26 10 6 3" xfId="11156"/>
    <cellStyle name="Normal 26 10 6 3 2" xfId="26382"/>
    <cellStyle name="Normal 26 10 6 3 3" xfId="38670"/>
    <cellStyle name="Normal 26 10 6 4" xfId="13889"/>
    <cellStyle name="Normal 26 10 6 4 2" xfId="29076"/>
    <cellStyle name="Normal 26 10 6 4 3" xfId="41309"/>
    <cellStyle name="Normal 26 10 6 5" xfId="18814"/>
    <cellStyle name="Normal 26 10 6 6" xfId="31413"/>
    <cellStyle name="Normal 26 10 7" xfId="3829"/>
    <cellStyle name="Normal 26 10 7 2" xfId="8455"/>
    <cellStyle name="Normal 26 10 7 2 2" xfId="23729"/>
    <cellStyle name="Normal 26 10 7 2 3" xfId="36072"/>
    <cellStyle name="Normal 26 10 7 3" xfId="11596"/>
    <cellStyle name="Normal 26 10 7 3 2" xfId="26821"/>
    <cellStyle name="Normal 26 10 7 3 3" xfId="39107"/>
    <cellStyle name="Normal 26 10 7 4" xfId="14304"/>
    <cellStyle name="Normal 26 10 7 4 2" xfId="29491"/>
    <cellStyle name="Normal 26 10 7 4 3" xfId="41722"/>
    <cellStyle name="Normal 26 10 7 5" xfId="19255"/>
    <cellStyle name="Normal 26 10 7 6" xfId="31827"/>
    <cellStyle name="Normal 26 10 8" xfId="4057"/>
    <cellStyle name="Normal 26 10 8 2" xfId="8673"/>
    <cellStyle name="Normal 26 10 8 2 2" xfId="23947"/>
    <cellStyle name="Normal 26 10 8 2 3" xfId="36290"/>
    <cellStyle name="Normal 26 10 8 3" xfId="11814"/>
    <cellStyle name="Normal 26 10 8 3 2" xfId="27039"/>
    <cellStyle name="Normal 26 10 8 3 3" xfId="39325"/>
    <cellStyle name="Normal 26 10 8 4" xfId="14505"/>
    <cellStyle name="Normal 26 10 8 4 2" xfId="29692"/>
    <cellStyle name="Normal 26 10 8 4 3" xfId="41923"/>
    <cellStyle name="Normal 26 10 8 5" xfId="19472"/>
    <cellStyle name="Normal 26 10 8 6" xfId="32028"/>
    <cellStyle name="Normal 26 10 9" xfId="4258"/>
    <cellStyle name="Normal 26 10 9 2" xfId="8869"/>
    <cellStyle name="Normal 26 10 9 2 2" xfId="24143"/>
    <cellStyle name="Normal 26 10 9 2 3" xfId="36486"/>
    <cellStyle name="Normal 26 10 9 3" xfId="12006"/>
    <cellStyle name="Normal 26 10 9 3 2" xfId="27231"/>
    <cellStyle name="Normal 26 10 9 3 3" xfId="39516"/>
    <cellStyle name="Normal 26 10 9 4" xfId="14684"/>
    <cellStyle name="Normal 26 10 9 4 2" xfId="29871"/>
    <cellStyle name="Normal 26 10 9 4 3" xfId="42101"/>
    <cellStyle name="Normal 26 10 9 5" xfId="19663"/>
    <cellStyle name="Normal 26 10 9 6" xfId="32206"/>
    <cellStyle name="Normal 26 11" xfId="1734"/>
    <cellStyle name="Normal 26 11 2" xfId="6579"/>
    <cellStyle name="Normal 26 11 2 2" xfId="21856"/>
    <cellStyle name="Normal 26 11 2 3" xfId="34201"/>
    <cellStyle name="Normal 26 11 3" xfId="9653"/>
    <cellStyle name="Normal 26 11 3 2" xfId="24916"/>
    <cellStyle name="Normal 26 11 3 3" xfId="37236"/>
    <cellStyle name="Normal 26 11 4" xfId="12555"/>
    <cellStyle name="Normal 26 11 4 2" xfId="27772"/>
    <cellStyle name="Normal 26 11 4 3" xfId="40051"/>
    <cellStyle name="Normal 26 11 5" xfId="17278"/>
    <cellStyle name="Normal 26 11 6" xfId="16369"/>
    <cellStyle name="Normal 26 12" xfId="1775"/>
    <cellStyle name="Normal 26 12 2" xfId="6618"/>
    <cellStyle name="Normal 26 12 2 2" xfId="21895"/>
    <cellStyle name="Normal 26 12 2 3" xfId="34240"/>
    <cellStyle name="Normal 26 12 3" xfId="9693"/>
    <cellStyle name="Normal 26 12 3 2" xfId="24955"/>
    <cellStyle name="Normal 26 12 3 3" xfId="37273"/>
    <cellStyle name="Normal 26 12 4" xfId="12593"/>
    <cellStyle name="Normal 26 12 4 2" xfId="27809"/>
    <cellStyle name="Normal 26 12 4 3" xfId="40086"/>
    <cellStyle name="Normal 26 12 5" xfId="17319"/>
    <cellStyle name="Normal 26 12 6" xfId="30646"/>
    <cellStyle name="Normal 26 13" xfId="1768"/>
    <cellStyle name="Normal 26 13 2" xfId="6611"/>
    <cellStyle name="Normal 26 13 2 2" xfId="21888"/>
    <cellStyle name="Normal 26 13 2 3" xfId="34233"/>
    <cellStyle name="Normal 26 13 3" xfId="9686"/>
    <cellStyle name="Normal 26 13 3 2" xfId="24948"/>
    <cellStyle name="Normal 26 13 3 3" xfId="37266"/>
    <cellStyle name="Normal 26 13 4" xfId="12586"/>
    <cellStyle name="Normal 26 13 4 2" xfId="27802"/>
    <cellStyle name="Normal 26 13 4 3" xfId="40079"/>
    <cellStyle name="Normal 26 13 5" xfId="17312"/>
    <cellStyle name="Normal 26 13 6" xfId="16705"/>
    <cellStyle name="Normal 26 14" xfId="3311"/>
    <cellStyle name="Normal 26 14 2" xfId="7949"/>
    <cellStyle name="Normal 26 14 2 2" xfId="23225"/>
    <cellStyle name="Normal 26 14 2 3" xfId="35568"/>
    <cellStyle name="Normal 26 14 3" xfId="11096"/>
    <cellStyle name="Normal 26 14 3 2" xfId="26322"/>
    <cellStyle name="Normal 26 14 3 3" xfId="38610"/>
    <cellStyle name="Normal 26 14 4" xfId="13834"/>
    <cellStyle name="Normal 26 14 4 2" xfId="29021"/>
    <cellStyle name="Normal 26 14 4 3" xfId="41254"/>
    <cellStyle name="Normal 26 14 5" xfId="18752"/>
    <cellStyle name="Normal 26 14 6" xfId="31358"/>
    <cellStyle name="Normal 26 15" xfId="3333"/>
    <cellStyle name="Normal 26 15 2" xfId="7970"/>
    <cellStyle name="Normal 26 15 2 2" xfId="23246"/>
    <cellStyle name="Normal 26 15 2 3" xfId="35589"/>
    <cellStyle name="Normal 26 15 3" xfId="11117"/>
    <cellStyle name="Normal 26 15 3 2" xfId="26343"/>
    <cellStyle name="Normal 26 15 3 3" xfId="38631"/>
    <cellStyle name="Normal 26 15 4" xfId="13853"/>
    <cellStyle name="Normal 26 15 4 2" xfId="29040"/>
    <cellStyle name="Normal 26 15 4 3" xfId="41273"/>
    <cellStyle name="Normal 26 15 5" xfId="18773"/>
    <cellStyle name="Normal 26 15 6" xfId="31377"/>
    <cellStyle name="Normal 26 16" xfId="3560"/>
    <cellStyle name="Normal 26 16 2" xfId="8188"/>
    <cellStyle name="Normal 26 16 2 2" xfId="23464"/>
    <cellStyle name="Normal 26 16 2 3" xfId="35807"/>
    <cellStyle name="Normal 26 16 3" xfId="11335"/>
    <cellStyle name="Normal 26 16 3 2" xfId="26561"/>
    <cellStyle name="Normal 26 16 3 3" xfId="38847"/>
    <cellStyle name="Normal 26 16 4" xfId="14052"/>
    <cellStyle name="Normal 26 16 4 2" xfId="29239"/>
    <cellStyle name="Normal 26 16 4 3" xfId="41471"/>
    <cellStyle name="Normal 26 16 5" xfId="18995"/>
    <cellStyle name="Normal 26 16 6" xfId="31575"/>
    <cellStyle name="Normal 26 17" xfId="3865"/>
    <cellStyle name="Normal 26 17 2" xfId="8488"/>
    <cellStyle name="Normal 26 17 2 2" xfId="23762"/>
    <cellStyle name="Normal 26 17 2 3" xfId="36105"/>
    <cellStyle name="Normal 26 17 3" xfId="11630"/>
    <cellStyle name="Normal 26 17 3 2" xfId="26855"/>
    <cellStyle name="Normal 26 17 3 3" xfId="39141"/>
    <cellStyle name="Normal 26 17 4" xfId="14335"/>
    <cellStyle name="Normal 26 17 4 2" xfId="29522"/>
    <cellStyle name="Normal 26 17 4 3" xfId="41753"/>
    <cellStyle name="Normal 26 17 5" xfId="19288"/>
    <cellStyle name="Normal 26 17 6" xfId="31858"/>
    <cellStyle name="Normal 26 18" xfId="4088"/>
    <cellStyle name="Normal 26 18 2" xfId="8702"/>
    <cellStyle name="Normal 26 18 2 2" xfId="23976"/>
    <cellStyle name="Normal 26 18 2 3" xfId="36319"/>
    <cellStyle name="Normal 26 18 3" xfId="11843"/>
    <cellStyle name="Normal 26 18 3 2" xfId="27068"/>
    <cellStyle name="Normal 26 18 3 3" xfId="39354"/>
    <cellStyle name="Normal 26 18 4" xfId="14531"/>
    <cellStyle name="Normal 26 18 4 2" xfId="29718"/>
    <cellStyle name="Normal 26 18 4 3" xfId="41949"/>
    <cellStyle name="Normal 26 18 5" xfId="19501"/>
    <cellStyle name="Normal 26 18 6" xfId="32054"/>
    <cellStyle name="Normal 26 19" xfId="4287"/>
    <cellStyle name="Normal 26 19 2" xfId="8896"/>
    <cellStyle name="Normal 26 19 2 2" xfId="24170"/>
    <cellStyle name="Normal 26 19 2 3" xfId="36512"/>
    <cellStyle name="Normal 26 19 3" xfId="12033"/>
    <cellStyle name="Normal 26 19 3 2" xfId="27258"/>
    <cellStyle name="Normal 26 19 3 3" xfId="39543"/>
    <cellStyle name="Normal 26 19 4" xfId="14708"/>
    <cellStyle name="Normal 26 19 4 2" xfId="29895"/>
    <cellStyle name="Normal 26 19 4 3" xfId="42125"/>
    <cellStyle name="Normal 26 19 5" xfId="19689"/>
    <cellStyle name="Normal 26 19 6" xfId="32230"/>
    <cellStyle name="Normal 26 2" xfId="650"/>
    <cellStyle name="Normal 26 2 10" xfId="2529"/>
    <cellStyle name="Normal 26 2 10 2" xfId="7182"/>
    <cellStyle name="Normal 26 2 10 2 2" xfId="22459"/>
    <cellStyle name="Normal 26 2 10 2 3" xfId="34803"/>
    <cellStyle name="Normal 26 2 10 3" xfId="10341"/>
    <cellStyle name="Normal 26 2 10 3 2" xfId="25571"/>
    <cellStyle name="Normal 26 2 10 3 3" xfId="37864"/>
    <cellStyle name="Normal 26 2 10 4" xfId="13129"/>
    <cellStyle name="Normal 26 2 10 4 2" xfId="28318"/>
    <cellStyle name="Normal 26 2 10 4 3" xfId="40555"/>
    <cellStyle name="Normal 26 2 10 5" xfId="18002"/>
    <cellStyle name="Normal 26 2 10 6" xfId="30679"/>
    <cellStyle name="Normal 26 2 11" xfId="5726"/>
    <cellStyle name="Normal 26 2 11 2" xfId="21006"/>
    <cellStyle name="Normal 26 2 11 3" xfId="33354"/>
    <cellStyle name="Normal 26 2 12" xfId="5278"/>
    <cellStyle name="Normal 26 2 12 2" xfId="20558"/>
    <cellStyle name="Normal 26 2 12 3" xfId="32909"/>
    <cellStyle name="Normal 26 2 13" xfId="12361"/>
    <cellStyle name="Normal 26 2 13 2" xfId="27586"/>
    <cellStyle name="Normal 26 2 13 3" xfId="39868"/>
    <cellStyle name="Normal 26 2 14" xfId="16415"/>
    <cellStyle name="Normal 26 2 15" xfId="17788"/>
    <cellStyle name="Normal 26 2 2" xfId="1979"/>
    <cellStyle name="Normal 26 2 2 2" xfId="6765"/>
    <cellStyle name="Normal 26 2 2 2 2" xfId="22042"/>
    <cellStyle name="Normal 26 2 2 2 3" xfId="34387"/>
    <cellStyle name="Normal 26 2 2 3" xfId="9863"/>
    <cellStyle name="Normal 26 2 2 3 2" xfId="25111"/>
    <cellStyle name="Normal 26 2 2 3 3" xfId="37420"/>
    <cellStyle name="Normal 26 2 2 4" xfId="12737"/>
    <cellStyle name="Normal 26 2 2 4 2" xfId="27940"/>
    <cellStyle name="Normal 26 2 2 4 3" xfId="40194"/>
    <cellStyle name="Normal 26 2 2 5" xfId="17510"/>
    <cellStyle name="Normal 26 2 2 6" xfId="17034"/>
    <cellStyle name="Normal 26 2 3" xfId="2745"/>
    <cellStyle name="Normal 26 2 3 2" xfId="7393"/>
    <cellStyle name="Normal 26 2 3 2 2" xfId="22670"/>
    <cellStyle name="Normal 26 2 3 2 3" xfId="35014"/>
    <cellStyle name="Normal 26 2 3 3" xfId="10544"/>
    <cellStyle name="Normal 26 2 3 3 2" xfId="25772"/>
    <cellStyle name="Normal 26 2 3 3 3" xfId="38063"/>
    <cellStyle name="Normal 26 2 3 4" xfId="13314"/>
    <cellStyle name="Normal 26 2 3 4 2" xfId="28501"/>
    <cellStyle name="Normal 26 2 3 4 3" xfId="40735"/>
    <cellStyle name="Normal 26 2 3 5" xfId="18205"/>
    <cellStyle name="Normal 26 2 3 6" xfId="30837"/>
    <cellStyle name="Normal 26 2 4" xfId="2392"/>
    <cellStyle name="Normal 26 2 4 2" xfId="7051"/>
    <cellStyle name="Normal 26 2 4 2 2" xfId="22328"/>
    <cellStyle name="Normal 26 2 4 2 3" xfId="34672"/>
    <cellStyle name="Normal 26 2 4 3" xfId="10211"/>
    <cellStyle name="Normal 26 2 4 3 2" xfId="25442"/>
    <cellStyle name="Normal 26 2 4 3 3" xfId="37735"/>
    <cellStyle name="Normal 26 2 4 4" xfId="13023"/>
    <cellStyle name="Normal 26 2 4 4 2" xfId="28212"/>
    <cellStyle name="Normal 26 2 4 4 3" xfId="40450"/>
    <cellStyle name="Normal 26 2 4 5" xfId="17881"/>
    <cellStyle name="Normal 26 2 4 6" xfId="30501"/>
    <cellStyle name="Normal 26 2 5" xfId="1810"/>
    <cellStyle name="Normal 26 2 5 2" xfId="6652"/>
    <cellStyle name="Normal 26 2 5 2 2" xfId="21929"/>
    <cellStyle name="Normal 26 2 5 2 3" xfId="34274"/>
    <cellStyle name="Normal 26 2 5 3" xfId="9725"/>
    <cellStyle name="Normal 26 2 5 3 2" xfId="24987"/>
    <cellStyle name="Normal 26 2 5 3 3" xfId="37305"/>
    <cellStyle name="Normal 26 2 5 4" xfId="12624"/>
    <cellStyle name="Normal 26 2 5 4 2" xfId="27840"/>
    <cellStyle name="Normal 26 2 5 4 3" xfId="40117"/>
    <cellStyle name="Normal 26 2 5 5" xfId="17353"/>
    <cellStyle name="Normal 26 2 5 6" xfId="30670"/>
    <cellStyle name="Normal 26 2 6" xfId="2159"/>
    <cellStyle name="Normal 26 2 6 2" xfId="6939"/>
    <cellStyle name="Normal 26 2 6 2 2" xfId="22216"/>
    <cellStyle name="Normal 26 2 6 2 3" xfId="34560"/>
    <cellStyle name="Normal 26 2 6 3" xfId="10040"/>
    <cellStyle name="Normal 26 2 6 3 2" xfId="25283"/>
    <cellStyle name="Normal 26 2 6 3 3" xfId="37588"/>
    <cellStyle name="Normal 26 2 6 4" xfId="12910"/>
    <cellStyle name="Normal 26 2 6 4 2" xfId="28108"/>
    <cellStyle name="Normal 26 2 6 4 3" xfId="40359"/>
    <cellStyle name="Normal 26 2 6 5" xfId="17686"/>
    <cellStyle name="Normal 26 2 6 6" xfId="17030"/>
    <cellStyle name="Normal 26 2 7" xfId="3133"/>
    <cellStyle name="Normal 26 2 7 2" xfId="7774"/>
    <cellStyle name="Normal 26 2 7 2 2" xfId="23051"/>
    <cellStyle name="Normal 26 2 7 2 3" xfId="35394"/>
    <cellStyle name="Normal 26 2 7 3" xfId="10926"/>
    <cellStyle name="Normal 26 2 7 3 2" xfId="26153"/>
    <cellStyle name="Normal 26 2 7 3 3" xfId="38441"/>
    <cellStyle name="Normal 26 2 7 4" xfId="13673"/>
    <cellStyle name="Normal 26 2 7 4 2" xfId="28860"/>
    <cellStyle name="Normal 26 2 7 4 3" xfId="41093"/>
    <cellStyle name="Normal 26 2 7 5" xfId="18582"/>
    <cellStyle name="Normal 26 2 7 6" xfId="31197"/>
    <cellStyle name="Normal 26 2 8" xfId="3068"/>
    <cellStyle name="Normal 26 2 8 2" xfId="7711"/>
    <cellStyle name="Normal 26 2 8 2 2" xfId="22988"/>
    <cellStyle name="Normal 26 2 8 2 3" xfId="35331"/>
    <cellStyle name="Normal 26 2 8 3" xfId="10862"/>
    <cellStyle name="Normal 26 2 8 3 2" xfId="26090"/>
    <cellStyle name="Normal 26 2 8 3 3" xfId="38381"/>
    <cellStyle name="Normal 26 2 8 4" xfId="13616"/>
    <cellStyle name="Normal 26 2 8 4 2" xfId="28803"/>
    <cellStyle name="Normal 26 2 8 4 3" xfId="41036"/>
    <cellStyle name="Normal 26 2 8 5" xfId="18520"/>
    <cellStyle name="Normal 26 2 8 6" xfId="31140"/>
    <cellStyle name="Normal 26 2 9" xfId="2582"/>
    <cellStyle name="Normal 26 2 9 2" xfId="7235"/>
    <cellStyle name="Normal 26 2 9 2 2" xfId="22512"/>
    <cellStyle name="Normal 26 2 9 2 3" xfId="34856"/>
    <cellStyle name="Normal 26 2 9 3" xfId="10393"/>
    <cellStyle name="Normal 26 2 9 3 2" xfId="25623"/>
    <cellStyle name="Normal 26 2 9 3 3" xfId="37916"/>
    <cellStyle name="Normal 26 2 9 4" xfId="13179"/>
    <cellStyle name="Normal 26 2 9 4 2" xfId="28368"/>
    <cellStyle name="Normal 26 2 9 4 3" xfId="40605"/>
    <cellStyle name="Normal 26 2 9 5" xfId="18053"/>
    <cellStyle name="Normal 26 2 9 6" xfId="30259"/>
    <cellStyle name="Normal 26 20" xfId="5246"/>
    <cellStyle name="Normal 26 20 2" xfId="20527"/>
    <cellStyle name="Normal 26 20 3" xfId="32879"/>
    <cellStyle name="Normal 26 21" xfId="6293"/>
    <cellStyle name="Normal 26 21 2" xfId="21571"/>
    <cellStyle name="Normal 26 21 3" xfId="33916"/>
    <cellStyle name="Normal 26 22" xfId="12385"/>
    <cellStyle name="Normal 26 22 2" xfId="27610"/>
    <cellStyle name="Normal 26 22 3" xfId="39891"/>
    <cellStyle name="Normal 26 23" xfId="15327"/>
    <cellStyle name="Normal 26 23 2" xfId="42871"/>
    <cellStyle name="Normal 26 24" xfId="15964"/>
    <cellStyle name="Normal 26 25" xfId="16800"/>
    <cellStyle name="Normal 26 3" xfId="747"/>
    <cellStyle name="Normal 26 3 10" xfId="4520"/>
    <cellStyle name="Normal 26 3 10 2" xfId="9126"/>
    <cellStyle name="Normal 26 3 10 2 2" xfId="24400"/>
    <cellStyle name="Normal 26 3 10 2 3" xfId="36742"/>
    <cellStyle name="Normal 26 3 10 3" xfId="12252"/>
    <cellStyle name="Normal 26 3 10 3 2" xfId="27477"/>
    <cellStyle name="Normal 26 3 10 3 3" xfId="39761"/>
    <cellStyle name="Normal 26 3 10 4" xfId="14915"/>
    <cellStyle name="Normal 26 3 10 4 2" xfId="30102"/>
    <cellStyle name="Normal 26 3 10 4 3" xfId="42332"/>
    <cellStyle name="Normal 26 3 10 5" xfId="19914"/>
    <cellStyle name="Normal 26 3 10 6" xfId="32436"/>
    <cellStyle name="Normal 26 3 11" xfId="5817"/>
    <cellStyle name="Normal 26 3 11 2" xfId="21097"/>
    <cellStyle name="Normal 26 3 11 3" xfId="33445"/>
    <cellStyle name="Normal 26 3 12" xfId="5273"/>
    <cellStyle name="Normal 26 3 12 2" xfId="20553"/>
    <cellStyle name="Normal 26 3 12 3" xfId="32905"/>
    <cellStyle name="Normal 26 3 13" xfId="11874"/>
    <cellStyle name="Normal 26 3 13 2" xfId="27099"/>
    <cellStyle name="Normal 26 3 13 3" xfId="39385"/>
    <cellStyle name="Normal 26 3 14" xfId="16498"/>
    <cellStyle name="Normal 26 3 15" xfId="19127"/>
    <cellStyle name="Normal 26 3 2" xfId="2053"/>
    <cellStyle name="Normal 26 3 2 2" xfId="6833"/>
    <cellStyle name="Normal 26 3 2 2 2" xfId="22110"/>
    <cellStyle name="Normal 26 3 2 2 3" xfId="34454"/>
    <cellStyle name="Normal 26 3 2 3" xfId="9934"/>
    <cellStyle name="Normal 26 3 2 3 2" xfId="25178"/>
    <cellStyle name="Normal 26 3 2 3 3" xfId="37484"/>
    <cellStyle name="Normal 26 3 2 4" xfId="12804"/>
    <cellStyle name="Normal 26 3 2 4 2" xfId="28003"/>
    <cellStyle name="Normal 26 3 2 4 3" xfId="40255"/>
    <cellStyle name="Normal 26 3 2 5" xfId="17580"/>
    <cellStyle name="Normal 26 3 2 6" xfId="16920"/>
    <cellStyle name="Normal 26 3 3" xfId="2839"/>
    <cellStyle name="Normal 26 3 3 2" xfId="7485"/>
    <cellStyle name="Normal 26 3 3 2 2" xfId="22762"/>
    <cellStyle name="Normal 26 3 3 2 3" xfId="35106"/>
    <cellStyle name="Normal 26 3 3 3" xfId="10636"/>
    <cellStyle name="Normal 26 3 3 3 2" xfId="25864"/>
    <cellStyle name="Normal 26 3 3 3 3" xfId="38155"/>
    <cellStyle name="Normal 26 3 3 4" xfId="13398"/>
    <cellStyle name="Normal 26 3 3 4 2" xfId="28585"/>
    <cellStyle name="Normal 26 3 3 4 3" xfId="40819"/>
    <cellStyle name="Normal 26 3 3 5" xfId="18295"/>
    <cellStyle name="Normal 26 3 3 6" xfId="30922"/>
    <cellStyle name="Normal 26 3 4" xfId="3238"/>
    <cellStyle name="Normal 26 3 4 2" xfId="7878"/>
    <cellStyle name="Normal 26 3 4 2 2" xfId="23154"/>
    <cellStyle name="Normal 26 3 4 2 3" xfId="35497"/>
    <cellStyle name="Normal 26 3 4 3" xfId="11027"/>
    <cellStyle name="Normal 26 3 4 3 2" xfId="26253"/>
    <cellStyle name="Normal 26 3 4 3 3" xfId="38541"/>
    <cellStyle name="Normal 26 3 4 4" xfId="13768"/>
    <cellStyle name="Normal 26 3 4 4 2" xfId="28955"/>
    <cellStyle name="Normal 26 3 4 4 3" xfId="41188"/>
    <cellStyle name="Normal 26 3 4 5" xfId="18681"/>
    <cellStyle name="Normal 26 3 4 6" xfId="31292"/>
    <cellStyle name="Normal 26 3 5" xfId="2423"/>
    <cellStyle name="Normal 26 3 5 2" xfId="7080"/>
    <cellStyle name="Normal 26 3 5 2 2" xfId="22357"/>
    <cellStyle name="Normal 26 3 5 2 3" xfId="34701"/>
    <cellStyle name="Normal 26 3 5 3" xfId="10241"/>
    <cellStyle name="Normal 26 3 5 3 2" xfId="25472"/>
    <cellStyle name="Normal 26 3 5 3 3" xfId="37765"/>
    <cellStyle name="Normal 26 3 5 4" xfId="13047"/>
    <cellStyle name="Normal 26 3 5 4 2" xfId="28236"/>
    <cellStyle name="Normal 26 3 5 4 3" xfId="40474"/>
    <cellStyle name="Normal 26 3 5 5" xfId="17911"/>
    <cellStyle name="Normal 26 3 5 6" xfId="30633"/>
    <cellStyle name="Normal 26 3 6" xfId="3744"/>
    <cellStyle name="Normal 26 3 6 2" xfId="8370"/>
    <cellStyle name="Normal 26 3 6 2 2" xfId="23644"/>
    <cellStyle name="Normal 26 3 6 2 3" xfId="35987"/>
    <cellStyle name="Normal 26 3 6 3" xfId="11514"/>
    <cellStyle name="Normal 26 3 6 3 2" xfId="26739"/>
    <cellStyle name="Normal 26 3 6 3 3" xfId="39025"/>
    <cellStyle name="Normal 26 3 6 4" xfId="14225"/>
    <cellStyle name="Normal 26 3 6 4 2" xfId="29412"/>
    <cellStyle name="Normal 26 3 6 4 3" xfId="41643"/>
    <cellStyle name="Normal 26 3 6 5" xfId="19174"/>
    <cellStyle name="Normal 26 3 6 6" xfId="31748"/>
    <cellStyle name="Normal 26 3 7" xfId="3981"/>
    <cellStyle name="Normal 26 3 7 2" xfId="8598"/>
    <cellStyle name="Normal 26 3 7 2 2" xfId="23872"/>
    <cellStyle name="Normal 26 3 7 2 3" xfId="36215"/>
    <cellStyle name="Normal 26 3 7 3" xfId="11742"/>
    <cellStyle name="Normal 26 3 7 3 2" xfId="26967"/>
    <cellStyle name="Normal 26 3 7 3 3" xfId="39253"/>
    <cellStyle name="Normal 26 3 7 4" xfId="14435"/>
    <cellStyle name="Normal 26 3 7 4 2" xfId="29622"/>
    <cellStyle name="Normal 26 3 7 4 3" xfId="41853"/>
    <cellStyle name="Normal 26 3 7 5" xfId="19400"/>
    <cellStyle name="Normal 26 3 7 6" xfId="31958"/>
    <cellStyle name="Normal 26 3 8" xfId="4195"/>
    <cellStyle name="Normal 26 3 8 2" xfId="8806"/>
    <cellStyle name="Normal 26 3 8 2 2" xfId="24080"/>
    <cellStyle name="Normal 26 3 8 2 3" xfId="36423"/>
    <cellStyle name="Normal 26 3 8 3" xfId="11946"/>
    <cellStyle name="Normal 26 3 8 3 2" xfId="27171"/>
    <cellStyle name="Normal 26 3 8 3 3" xfId="39456"/>
    <cellStyle name="Normal 26 3 8 4" xfId="14626"/>
    <cellStyle name="Normal 26 3 8 4 2" xfId="29813"/>
    <cellStyle name="Normal 26 3 8 4 3" xfId="42043"/>
    <cellStyle name="Normal 26 3 8 5" xfId="19602"/>
    <cellStyle name="Normal 26 3 8 6" xfId="32148"/>
    <cellStyle name="Normal 26 3 9" xfId="4381"/>
    <cellStyle name="Normal 26 3 9 2" xfId="8988"/>
    <cellStyle name="Normal 26 3 9 2 2" xfId="24262"/>
    <cellStyle name="Normal 26 3 9 2 3" xfId="36604"/>
    <cellStyle name="Normal 26 3 9 3" xfId="12122"/>
    <cellStyle name="Normal 26 3 9 3 2" xfId="27347"/>
    <cellStyle name="Normal 26 3 9 3 3" xfId="39631"/>
    <cellStyle name="Normal 26 3 9 4" xfId="14791"/>
    <cellStyle name="Normal 26 3 9 4 2" xfId="29978"/>
    <cellStyle name="Normal 26 3 9 4 3" xfId="42208"/>
    <cellStyle name="Normal 26 3 9 5" xfId="19778"/>
    <cellStyle name="Normal 26 3 9 6" xfId="32312"/>
    <cellStyle name="Normal 26 4" xfId="585"/>
    <cellStyle name="Normal 26 4 10" xfId="4402"/>
    <cellStyle name="Normal 26 4 10 2" xfId="9009"/>
    <cellStyle name="Normal 26 4 10 2 2" xfId="24283"/>
    <cellStyle name="Normal 26 4 10 2 3" xfId="36625"/>
    <cellStyle name="Normal 26 4 10 3" xfId="12141"/>
    <cellStyle name="Normal 26 4 10 3 2" xfId="27366"/>
    <cellStyle name="Normal 26 4 10 3 3" xfId="39650"/>
    <cellStyle name="Normal 26 4 10 4" xfId="14810"/>
    <cellStyle name="Normal 26 4 10 4 2" xfId="29997"/>
    <cellStyle name="Normal 26 4 10 4 3" xfId="42227"/>
    <cellStyle name="Normal 26 4 10 5" xfId="19799"/>
    <cellStyle name="Normal 26 4 10 6" xfId="32331"/>
    <cellStyle name="Normal 26 4 11" xfId="5667"/>
    <cellStyle name="Normal 26 4 11 2" xfId="20947"/>
    <cellStyle name="Normal 26 4 11 3" xfId="33295"/>
    <cellStyle name="Normal 26 4 12" xfId="7289"/>
    <cellStyle name="Normal 26 4 12 2" xfId="22566"/>
    <cellStyle name="Normal 26 4 12 3" xfId="34910"/>
    <cellStyle name="Normal 26 4 13" xfId="5430"/>
    <cellStyle name="Normal 26 4 13 2" xfId="20710"/>
    <cellStyle name="Normal 26 4 13 3" xfId="33060"/>
    <cellStyle name="Normal 26 4 14" xfId="16361"/>
    <cellStyle name="Normal 26 4 15" xfId="25134"/>
    <cellStyle name="Normal 26 4 2" xfId="1933"/>
    <cellStyle name="Normal 26 4 2 2" xfId="6727"/>
    <cellStyle name="Normal 26 4 2 2 2" xfId="22004"/>
    <cellStyle name="Normal 26 4 2 2 3" xfId="34349"/>
    <cellStyle name="Normal 26 4 2 3" xfId="9821"/>
    <cellStyle name="Normal 26 4 2 3 2" xfId="25072"/>
    <cellStyle name="Normal 26 4 2 3 3" xfId="37385"/>
    <cellStyle name="Normal 26 4 2 4" xfId="12699"/>
    <cellStyle name="Normal 26 4 2 4 2" xfId="27904"/>
    <cellStyle name="Normal 26 4 2 4 3" xfId="40164"/>
    <cellStyle name="Normal 26 4 2 5" xfId="17466"/>
    <cellStyle name="Normal 26 4 2 6" xfId="30298"/>
    <cellStyle name="Normal 26 4 3" xfId="2681"/>
    <cellStyle name="Normal 26 4 3 2" xfId="7329"/>
    <cellStyle name="Normal 26 4 3 2 2" xfId="22606"/>
    <cellStyle name="Normal 26 4 3 2 3" xfId="34950"/>
    <cellStyle name="Normal 26 4 3 3" xfId="10483"/>
    <cellStyle name="Normal 26 4 3 3 2" xfId="25711"/>
    <cellStyle name="Normal 26 4 3 3 3" xfId="38003"/>
    <cellStyle name="Normal 26 4 3 4" xfId="13258"/>
    <cellStyle name="Normal 26 4 3 4 2" xfId="28445"/>
    <cellStyle name="Normal 26 4 3 4 3" xfId="40681"/>
    <cellStyle name="Normal 26 4 3 5" xfId="18145"/>
    <cellStyle name="Normal 26 4 3 6" xfId="30782"/>
    <cellStyle name="Normal 26 4 4" xfId="1683"/>
    <cellStyle name="Normal 26 4 4 2" xfId="6529"/>
    <cellStyle name="Normal 26 4 4 2 2" xfId="21806"/>
    <cellStyle name="Normal 26 4 4 2 3" xfId="34151"/>
    <cellStyle name="Normal 26 4 4 3" xfId="9602"/>
    <cellStyle name="Normal 26 4 4 3 2" xfId="24865"/>
    <cellStyle name="Normal 26 4 4 3 3" xfId="37185"/>
    <cellStyle name="Normal 26 4 4 4" xfId="12512"/>
    <cellStyle name="Normal 26 4 4 4 2" xfId="27731"/>
    <cellStyle name="Normal 26 4 4 4 3" xfId="40010"/>
    <cellStyle name="Normal 26 4 4 5" xfId="17227"/>
    <cellStyle name="Normal 26 4 4 6" xfId="30251"/>
    <cellStyle name="Normal 26 4 5" xfId="2605"/>
    <cellStyle name="Normal 26 4 5 2" xfId="7257"/>
    <cellStyle name="Normal 26 4 5 2 2" xfId="22534"/>
    <cellStyle name="Normal 26 4 5 2 3" xfId="34878"/>
    <cellStyle name="Normal 26 4 5 3" xfId="10412"/>
    <cellStyle name="Normal 26 4 5 3 2" xfId="25642"/>
    <cellStyle name="Normal 26 4 5 3 3" xfId="37935"/>
    <cellStyle name="Normal 26 4 5 4" xfId="13193"/>
    <cellStyle name="Normal 26 4 5 4 2" xfId="28382"/>
    <cellStyle name="Normal 26 4 5 4 3" xfId="40619"/>
    <cellStyle name="Normal 26 4 5 5" xfId="18073"/>
    <cellStyle name="Normal 26 4 5 6" xfId="30717"/>
    <cellStyle name="Normal 26 4 6" xfId="3461"/>
    <cellStyle name="Normal 26 4 6 2" xfId="8093"/>
    <cellStyle name="Normal 26 4 6 2 2" xfId="23369"/>
    <cellStyle name="Normal 26 4 6 2 3" xfId="35712"/>
    <cellStyle name="Normal 26 4 6 3" xfId="11238"/>
    <cellStyle name="Normal 26 4 6 3 2" xfId="26464"/>
    <cellStyle name="Normal 26 4 6 3 3" xfId="38752"/>
    <cellStyle name="Normal 26 4 6 4" xfId="13964"/>
    <cellStyle name="Normal 26 4 6 4 2" xfId="29151"/>
    <cellStyle name="Normal 26 4 6 4 3" xfId="41384"/>
    <cellStyle name="Normal 26 4 6 5" xfId="18898"/>
    <cellStyle name="Normal 26 4 6 6" xfId="31488"/>
    <cellStyle name="Normal 26 4 7" xfId="3780"/>
    <cellStyle name="Normal 26 4 7 2" xfId="8406"/>
    <cellStyle name="Normal 26 4 7 2 2" xfId="23680"/>
    <cellStyle name="Normal 26 4 7 2 3" xfId="36023"/>
    <cellStyle name="Normal 26 4 7 3" xfId="11548"/>
    <cellStyle name="Normal 26 4 7 3 2" xfId="26773"/>
    <cellStyle name="Normal 26 4 7 3 3" xfId="39059"/>
    <cellStyle name="Normal 26 4 7 4" xfId="14258"/>
    <cellStyle name="Normal 26 4 7 4 2" xfId="29445"/>
    <cellStyle name="Normal 26 4 7 4 3" xfId="41676"/>
    <cellStyle name="Normal 26 4 7 5" xfId="19209"/>
    <cellStyle name="Normal 26 4 7 6" xfId="31781"/>
    <cellStyle name="Normal 26 4 8" xfId="4014"/>
    <cellStyle name="Normal 26 4 8 2" xfId="8631"/>
    <cellStyle name="Normal 26 4 8 2 2" xfId="23905"/>
    <cellStyle name="Normal 26 4 8 2 3" xfId="36248"/>
    <cellStyle name="Normal 26 4 8 3" xfId="11772"/>
    <cellStyle name="Normal 26 4 8 3 2" xfId="26997"/>
    <cellStyle name="Normal 26 4 8 3 3" xfId="39283"/>
    <cellStyle name="Normal 26 4 8 4" xfId="14465"/>
    <cellStyle name="Normal 26 4 8 4 2" xfId="29652"/>
    <cellStyle name="Normal 26 4 8 4 3" xfId="41883"/>
    <cellStyle name="Normal 26 4 8 5" xfId="19431"/>
    <cellStyle name="Normal 26 4 8 6" xfId="31988"/>
    <cellStyle name="Normal 26 4 9" xfId="4223"/>
    <cellStyle name="Normal 26 4 9 2" xfId="8834"/>
    <cellStyle name="Normal 26 4 9 2 2" xfId="24108"/>
    <cellStyle name="Normal 26 4 9 2 3" xfId="36451"/>
    <cellStyle name="Normal 26 4 9 3" xfId="11972"/>
    <cellStyle name="Normal 26 4 9 3 2" xfId="27197"/>
    <cellStyle name="Normal 26 4 9 3 3" xfId="39482"/>
    <cellStyle name="Normal 26 4 9 4" xfId="14651"/>
    <cellStyle name="Normal 26 4 9 4 2" xfId="29838"/>
    <cellStyle name="Normal 26 4 9 4 3" xfId="42068"/>
    <cellStyle name="Normal 26 4 9 5" xfId="19629"/>
    <cellStyle name="Normal 26 4 9 6" xfId="32173"/>
    <cellStyle name="Normal 26 5" xfId="727"/>
    <cellStyle name="Normal 26 5 10" xfId="3689"/>
    <cellStyle name="Normal 26 5 10 2" xfId="8316"/>
    <cellStyle name="Normal 26 5 10 2 2" xfId="23591"/>
    <cellStyle name="Normal 26 5 10 2 3" xfId="35934"/>
    <cellStyle name="Normal 26 5 10 3" xfId="11462"/>
    <cellStyle name="Normal 26 5 10 3 2" xfId="26688"/>
    <cellStyle name="Normal 26 5 10 3 3" xfId="38974"/>
    <cellStyle name="Normal 26 5 10 4" xfId="14174"/>
    <cellStyle name="Normal 26 5 10 4 2" xfId="29361"/>
    <cellStyle name="Normal 26 5 10 4 3" xfId="41593"/>
    <cellStyle name="Normal 26 5 10 5" xfId="19121"/>
    <cellStyle name="Normal 26 5 10 6" xfId="31698"/>
    <cellStyle name="Normal 26 5 11" xfId="5798"/>
    <cellStyle name="Normal 26 5 11 2" xfId="21078"/>
    <cellStyle name="Normal 26 5 11 3" xfId="33426"/>
    <cellStyle name="Normal 26 5 12" xfId="6013"/>
    <cellStyle name="Normal 26 5 12 2" xfId="21293"/>
    <cellStyle name="Normal 26 5 12 3" xfId="33641"/>
    <cellStyle name="Normal 26 5 13" xfId="6104"/>
    <cellStyle name="Normal 26 5 13 2" xfId="21383"/>
    <cellStyle name="Normal 26 5 13 3" xfId="33731"/>
    <cellStyle name="Normal 26 5 14" xfId="16480"/>
    <cellStyle name="Normal 26 5 15" xfId="16646"/>
    <cellStyle name="Normal 26 5 2" xfId="2035"/>
    <cellStyle name="Normal 26 5 2 2" xfId="6815"/>
    <cellStyle name="Normal 26 5 2 2 2" xfId="22092"/>
    <cellStyle name="Normal 26 5 2 2 3" xfId="34436"/>
    <cellStyle name="Normal 26 5 2 3" xfId="9916"/>
    <cellStyle name="Normal 26 5 2 3 2" xfId="25161"/>
    <cellStyle name="Normal 26 5 2 3 3" xfId="37467"/>
    <cellStyle name="Normal 26 5 2 4" xfId="12786"/>
    <cellStyle name="Normal 26 5 2 4 2" xfId="27986"/>
    <cellStyle name="Normal 26 5 2 4 3" xfId="40238"/>
    <cellStyle name="Normal 26 5 2 5" xfId="17562"/>
    <cellStyle name="Normal 26 5 2 6" xfId="30454"/>
    <cellStyle name="Normal 26 5 3" xfId="2819"/>
    <cellStyle name="Normal 26 5 3 2" xfId="7466"/>
    <cellStyle name="Normal 26 5 3 2 2" xfId="22743"/>
    <cellStyle name="Normal 26 5 3 2 3" xfId="35087"/>
    <cellStyle name="Normal 26 5 3 3" xfId="10616"/>
    <cellStyle name="Normal 26 5 3 3 2" xfId="25844"/>
    <cellStyle name="Normal 26 5 3 3 3" xfId="38135"/>
    <cellStyle name="Normal 26 5 3 4" xfId="13380"/>
    <cellStyle name="Normal 26 5 3 4 2" xfId="28567"/>
    <cellStyle name="Normal 26 5 3 4 3" xfId="40801"/>
    <cellStyle name="Normal 26 5 3 5" xfId="18275"/>
    <cellStyle name="Normal 26 5 3 6" xfId="30903"/>
    <cellStyle name="Normal 26 5 4" xfId="3012"/>
    <cellStyle name="Normal 26 5 4 2" xfId="7656"/>
    <cellStyle name="Normal 26 5 4 2 2" xfId="22933"/>
    <cellStyle name="Normal 26 5 4 2 3" xfId="35276"/>
    <cellStyle name="Normal 26 5 4 3" xfId="10807"/>
    <cellStyle name="Normal 26 5 4 3 2" xfId="26035"/>
    <cellStyle name="Normal 26 5 4 3 3" xfId="38326"/>
    <cellStyle name="Normal 26 5 4 4" xfId="13565"/>
    <cellStyle name="Normal 26 5 4 4 2" xfId="28752"/>
    <cellStyle name="Normal 26 5 4 4 3" xfId="40985"/>
    <cellStyle name="Normal 26 5 4 5" xfId="18466"/>
    <cellStyle name="Normal 26 5 4 6" xfId="31088"/>
    <cellStyle name="Normal 26 5 5" xfId="3296"/>
    <cellStyle name="Normal 26 5 5 2" xfId="7935"/>
    <cellStyle name="Normal 26 5 5 2 2" xfId="23211"/>
    <cellStyle name="Normal 26 5 5 2 3" xfId="35554"/>
    <cellStyle name="Normal 26 5 5 3" xfId="11083"/>
    <cellStyle name="Normal 26 5 5 3 2" xfId="26309"/>
    <cellStyle name="Normal 26 5 5 3 3" xfId="38597"/>
    <cellStyle name="Normal 26 5 5 4" xfId="13821"/>
    <cellStyle name="Normal 26 5 5 4 2" xfId="29008"/>
    <cellStyle name="Normal 26 5 5 4 3" xfId="41241"/>
    <cellStyle name="Normal 26 5 5 5" xfId="18737"/>
    <cellStyle name="Normal 26 5 5 6" xfId="31345"/>
    <cellStyle name="Normal 26 5 6" xfId="3583"/>
    <cellStyle name="Normal 26 5 6 2" xfId="8211"/>
    <cellStyle name="Normal 26 5 6 2 2" xfId="23487"/>
    <cellStyle name="Normal 26 5 6 2 3" xfId="35830"/>
    <cellStyle name="Normal 26 5 6 3" xfId="11357"/>
    <cellStyle name="Normal 26 5 6 3 2" xfId="26583"/>
    <cellStyle name="Normal 26 5 6 3 3" xfId="38869"/>
    <cellStyle name="Normal 26 5 6 4" xfId="14073"/>
    <cellStyle name="Normal 26 5 6 4 2" xfId="29260"/>
    <cellStyle name="Normal 26 5 6 4 3" xfId="41492"/>
    <cellStyle name="Normal 26 5 6 5" xfId="19017"/>
    <cellStyle name="Normal 26 5 6 6" xfId="31596"/>
    <cellStyle name="Normal 26 5 7" xfId="3274"/>
    <cellStyle name="Normal 26 5 7 2" xfId="7914"/>
    <cellStyle name="Normal 26 5 7 2 2" xfId="23190"/>
    <cellStyle name="Normal 26 5 7 2 3" xfId="35533"/>
    <cellStyle name="Normal 26 5 7 3" xfId="11062"/>
    <cellStyle name="Normal 26 5 7 3 2" xfId="26288"/>
    <cellStyle name="Normal 26 5 7 3 3" xfId="38576"/>
    <cellStyle name="Normal 26 5 7 4" xfId="13802"/>
    <cellStyle name="Normal 26 5 7 4 2" xfId="28989"/>
    <cellStyle name="Normal 26 5 7 4 3" xfId="41222"/>
    <cellStyle name="Normal 26 5 7 5" xfId="18716"/>
    <cellStyle name="Normal 26 5 7 6" xfId="31326"/>
    <cellStyle name="Normal 26 5 8" xfId="2971"/>
    <cellStyle name="Normal 26 5 8 2" xfId="7615"/>
    <cellStyle name="Normal 26 5 8 2 2" xfId="22892"/>
    <cellStyle name="Normal 26 5 8 2 3" xfId="35235"/>
    <cellStyle name="Normal 26 5 8 3" xfId="10767"/>
    <cellStyle name="Normal 26 5 8 3 2" xfId="25995"/>
    <cellStyle name="Normal 26 5 8 3 3" xfId="38286"/>
    <cellStyle name="Normal 26 5 8 4" xfId="13525"/>
    <cellStyle name="Normal 26 5 8 4 2" xfId="28712"/>
    <cellStyle name="Normal 26 5 8 4 3" xfId="40946"/>
    <cellStyle name="Normal 26 5 8 5" xfId="18426"/>
    <cellStyle name="Normal 26 5 8 6" xfId="31049"/>
    <cellStyle name="Normal 26 5 9" xfId="3652"/>
    <cellStyle name="Normal 26 5 9 2" xfId="8280"/>
    <cellStyle name="Normal 26 5 9 2 2" xfId="23556"/>
    <cellStyle name="Normal 26 5 9 2 3" xfId="35899"/>
    <cellStyle name="Normal 26 5 9 3" xfId="11426"/>
    <cellStyle name="Normal 26 5 9 3 2" xfId="26652"/>
    <cellStyle name="Normal 26 5 9 3 3" xfId="38938"/>
    <cellStyle name="Normal 26 5 9 4" xfId="14141"/>
    <cellStyle name="Normal 26 5 9 4 2" xfId="29328"/>
    <cellStyle name="Normal 26 5 9 4 3" xfId="41560"/>
    <cellStyle name="Normal 26 5 9 5" xfId="19086"/>
    <cellStyle name="Normal 26 5 9 6" xfId="31665"/>
    <cellStyle name="Normal 26 6" xfId="795"/>
    <cellStyle name="Normal 26 6 10" xfId="4575"/>
    <cellStyle name="Normal 26 6 10 2" xfId="9179"/>
    <cellStyle name="Normal 26 6 10 2 2" xfId="24453"/>
    <cellStyle name="Normal 26 6 10 2 3" xfId="36795"/>
    <cellStyle name="Normal 26 6 10 3" xfId="12303"/>
    <cellStyle name="Normal 26 6 10 3 2" xfId="27528"/>
    <cellStyle name="Normal 26 6 10 3 3" xfId="39812"/>
    <cellStyle name="Normal 26 6 10 4" xfId="14961"/>
    <cellStyle name="Normal 26 6 10 4 2" xfId="30148"/>
    <cellStyle name="Normal 26 6 10 4 3" xfId="42378"/>
    <cellStyle name="Normal 26 6 10 5" xfId="19967"/>
    <cellStyle name="Normal 26 6 10 6" xfId="32482"/>
    <cellStyle name="Normal 26 6 11" xfId="5864"/>
    <cellStyle name="Normal 26 6 11 2" xfId="21144"/>
    <cellStyle name="Normal 26 6 11 3" xfId="33492"/>
    <cellStyle name="Normal 26 6 12" xfId="5269"/>
    <cellStyle name="Normal 26 6 12 2" xfId="20549"/>
    <cellStyle name="Normal 26 6 12 3" xfId="32901"/>
    <cellStyle name="Normal 26 6 13" xfId="10394"/>
    <cellStyle name="Normal 26 6 13 2" xfId="25624"/>
    <cellStyle name="Normal 26 6 13 3" xfId="37917"/>
    <cellStyle name="Normal 26 6 14" xfId="16545"/>
    <cellStyle name="Normal 26 6 15" xfId="20166"/>
    <cellStyle name="Normal 26 6 2" xfId="2101"/>
    <cellStyle name="Normal 26 6 2 2" xfId="6881"/>
    <cellStyle name="Normal 26 6 2 2 2" xfId="22158"/>
    <cellStyle name="Normal 26 6 2 2 3" xfId="34502"/>
    <cellStyle name="Normal 26 6 2 3" xfId="9982"/>
    <cellStyle name="Normal 26 6 2 3 2" xfId="25225"/>
    <cellStyle name="Normal 26 6 2 3 3" xfId="37530"/>
    <cellStyle name="Normal 26 6 2 4" xfId="12852"/>
    <cellStyle name="Normal 26 6 2 4 2" xfId="28050"/>
    <cellStyle name="Normal 26 6 2 4 3" xfId="40301"/>
    <cellStyle name="Normal 26 6 2 5" xfId="17628"/>
    <cellStyle name="Normal 26 6 2 6" xfId="30585"/>
    <cellStyle name="Normal 26 6 3" xfId="2887"/>
    <cellStyle name="Normal 26 6 3 2" xfId="7532"/>
    <cellStyle name="Normal 26 6 3 2 2" xfId="22809"/>
    <cellStyle name="Normal 26 6 3 2 3" xfId="35152"/>
    <cellStyle name="Normal 26 6 3 3" xfId="10683"/>
    <cellStyle name="Normal 26 6 3 3 2" xfId="25911"/>
    <cellStyle name="Normal 26 6 3 3 3" xfId="38202"/>
    <cellStyle name="Normal 26 6 3 4" xfId="13442"/>
    <cellStyle name="Normal 26 6 3 4 2" xfId="28629"/>
    <cellStyle name="Normal 26 6 3 4 3" xfId="40863"/>
    <cellStyle name="Normal 26 6 3 5" xfId="18342"/>
    <cellStyle name="Normal 26 6 3 6" xfId="30966"/>
    <cellStyle name="Normal 26 6 4" xfId="3416"/>
    <cellStyle name="Normal 26 6 4 2" xfId="8049"/>
    <cellStyle name="Normal 26 6 4 2 2" xfId="23325"/>
    <cellStyle name="Normal 26 6 4 2 3" xfId="35668"/>
    <cellStyle name="Normal 26 6 4 3" xfId="11195"/>
    <cellStyle name="Normal 26 6 4 3 2" xfId="26421"/>
    <cellStyle name="Normal 26 6 4 3 3" xfId="38709"/>
    <cellStyle name="Normal 26 6 4 4" xfId="13925"/>
    <cellStyle name="Normal 26 6 4 4 2" xfId="29112"/>
    <cellStyle name="Normal 26 6 4 4 3" xfId="41345"/>
    <cellStyle name="Normal 26 6 4 5" xfId="18854"/>
    <cellStyle name="Normal 26 6 4 6" xfId="31449"/>
    <cellStyle name="Normal 26 6 5" xfId="2628"/>
    <cellStyle name="Normal 26 6 5 2" xfId="7279"/>
    <cellStyle name="Normal 26 6 5 2 2" xfId="22556"/>
    <cellStyle name="Normal 26 6 5 2 3" xfId="34900"/>
    <cellStyle name="Normal 26 6 5 3" xfId="10433"/>
    <cellStyle name="Normal 26 6 5 3 2" xfId="25661"/>
    <cellStyle name="Normal 26 6 5 3 3" xfId="37955"/>
    <cellStyle name="Normal 26 6 5 4" xfId="13212"/>
    <cellStyle name="Normal 26 6 5 4 2" xfId="28399"/>
    <cellStyle name="Normal 26 6 5 4 3" xfId="40637"/>
    <cellStyle name="Normal 26 6 5 5" xfId="18095"/>
    <cellStyle name="Normal 26 6 5 6" xfId="30736"/>
    <cellStyle name="Normal 26 6 6" xfId="3918"/>
    <cellStyle name="Normal 26 6 6 2" xfId="8540"/>
    <cellStyle name="Normal 26 6 6 2 2" xfId="23814"/>
    <cellStyle name="Normal 26 6 6 2 3" xfId="36157"/>
    <cellStyle name="Normal 26 6 6 3" xfId="11682"/>
    <cellStyle name="Normal 26 6 6 3 2" xfId="26907"/>
    <cellStyle name="Normal 26 6 6 3 3" xfId="39193"/>
    <cellStyle name="Normal 26 6 6 4" xfId="14382"/>
    <cellStyle name="Normal 26 6 6 4 2" xfId="29569"/>
    <cellStyle name="Normal 26 6 6 4 3" xfId="41800"/>
    <cellStyle name="Normal 26 6 6 5" xfId="19340"/>
    <cellStyle name="Normal 26 6 6 6" xfId="31905"/>
    <cellStyle name="Normal 26 6 7" xfId="4136"/>
    <cellStyle name="Normal 26 6 7 2" xfId="8749"/>
    <cellStyle name="Normal 26 6 7 2 2" xfId="24023"/>
    <cellStyle name="Normal 26 6 7 2 3" xfId="36366"/>
    <cellStyle name="Normal 26 6 7 3" xfId="11889"/>
    <cellStyle name="Normal 26 6 7 3 2" xfId="27114"/>
    <cellStyle name="Normal 26 6 7 3 3" xfId="39400"/>
    <cellStyle name="Normal 26 6 7 4" xfId="14574"/>
    <cellStyle name="Normal 26 6 7 4 2" xfId="29761"/>
    <cellStyle name="Normal 26 6 7 4 3" xfId="41992"/>
    <cellStyle name="Normal 26 6 7 5" xfId="19547"/>
    <cellStyle name="Normal 26 6 7 6" xfId="32097"/>
    <cellStyle name="Normal 26 6 8" xfId="4329"/>
    <cellStyle name="Normal 26 6 8 2" xfId="8937"/>
    <cellStyle name="Normal 26 6 8 2 2" xfId="24211"/>
    <cellStyle name="Normal 26 6 8 2 3" xfId="36553"/>
    <cellStyle name="Normal 26 6 8 3" xfId="12074"/>
    <cellStyle name="Normal 26 6 8 3 2" xfId="27299"/>
    <cellStyle name="Normal 26 6 8 3 3" xfId="39584"/>
    <cellStyle name="Normal 26 6 8 4" xfId="14746"/>
    <cellStyle name="Normal 26 6 8 4 2" xfId="29933"/>
    <cellStyle name="Normal 26 6 8 4 3" xfId="42163"/>
    <cellStyle name="Normal 26 6 8 5" xfId="19730"/>
    <cellStyle name="Normal 26 6 8 6" xfId="32268"/>
    <cellStyle name="Normal 26 6 9" xfId="4484"/>
    <cellStyle name="Normal 26 6 9 2" xfId="9090"/>
    <cellStyle name="Normal 26 6 9 2 2" xfId="24364"/>
    <cellStyle name="Normal 26 6 9 2 3" xfId="36706"/>
    <cellStyle name="Normal 26 6 9 3" xfId="12218"/>
    <cellStyle name="Normal 26 6 9 3 2" xfId="27443"/>
    <cellStyle name="Normal 26 6 9 3 3" xfId="39727"/>
    <cellStyle name="Normal 26 6 9 4" xfId="14883"/>
    <cellStyle name="Normal 26 6 9 4 2" xfId="30070"/>
    <cellStyle name="Normal 26 6 9 4 3" xfId="42300"/>
    <cellStyle name="Normal 26 6 9 5" xfId="19878"/>
    <cellStyle name="Normal 26 6 9 6" xfId="32404"/>
    <cellStyle name="Normal 26 7" xfId="581"/>
    <cellStyle name="Normal 26 7 10" xfId="4323"/>
    <cellStyle name="Normal 26 7 10 2" xfId="8931"/>
    <cellStyle name="Normal 26 7 10 2 2" xfId="24205"/>
    <cellStyle name="Normal 26 7 10 2 3" xfId="36547"/>
    <cellStyle name="Normal 26 7 10 3" xfId="12068"/>
    <cellStyle name="Normal 26 7 10 3 2" xfId="27293"/>
    <cellStyle name="Normal 26 7 10 3 3" xfId="39578"/>
    <cellStyle name="Normal 26 7 10 4" xfId="14740"/>
    <cellStyle name="Normal 26 7 10 4 2" xfId="29927"/>
    <cellStyle name="Normal 26 7 10 4 3" xfId="42157"/>
    <cellStyle name="Normal 26 7 10 5" xfId="19724"/>
    <cellStyle name="Normal 26 7 10 6" xfId="32262"/>
    <cellStyle name="Normal 26 7 11" xfId="5663"/>
    <cellStyle name="Normal 26 7 11 2" xfId="20943"/>
    <cellStyle name="Normal 26 7 11 3" xfId="33291"/>
    <cellStyle name="Normal 26 7 12" xfId="7778"/>
    <cellStyle name="Normal 26 7 12 2" xfId="23055"/>
    <cellStyle name="Normal 26 7 12 3" xfId="35398"/>
    <cellStyle name="Normal 26 7 13" xfId="5173"/>
    <cellStyle name="Normal 26 7 13 2" xfId="20454"/>
    <cellStyle name="Normal 26 7 13 3" xfId="32809"/>
    <cellStyle name="Normal 26 7 14" xfId="16358"/>
    <cellStyle name="Normal 26 7 15" xfId="20278"/>
    <cellStyle name="Normal 26 7 2" xfId="1929"/>
    <cellStyle name="Normal 26 7 2 2" xfId="6723"/>
    <cellStyle name="Normal 26 7 2 2 2" xfId="22000"/>
    <cellStyle name="Normal 26 7 2 2 3" xfId="34345"/>
    <cellStyle name="Normal 26 7 2 3" xfId="9817"/>
    <cellStyle name="Normal 26 7 2 3 2" xfId="25068"/>
    <cellStyle name="Normal 26 7 2 3 3" xfId="37381"/>
    <cellStyle name="Normal 26 7 2 4" xfId="12695"/>
    <cellStyle name="Normal 26 7 2 4 2" xfId="27900"/>
    <cellStyle name="Normal 26 7 2 4 3" xfId="40160"/>
    <cellStyle name="Normal 26 7 2 5" xfId="17462"/>
    <cellStyle name="Normal 26 7 2 6" xfId="30399"/>
    <cellStyle name="Normal 26 7 3" xfId="2677"/>
    <cellStyle name="Normal 26 7 3 2" xfId="7326"/>
    <cellStyle name="Normal 26 7 3 2 2" xfId="22603"/>
    <cellStyle name="Normal 26 7 3 2 3" xfId="34947"/>
    <cellStyle name="Normal 26 7 3 3" xfId="10480"/>
    <cellStyle name="Normal 26 7 3 3 2" xfId="25708"/>
    <cellStyle name="Normal 26 7 3 3 3" xfId="38000"/>
    <cellStyle name="Normal 26 7 3 4" xfId="13255"/>
    <cellStyle name="Normal 26 7 3 4 2" xfId="28442"/>
    <cellStyle name="Normal 26 7 3 4 3" xfId="40678"/>
    <cellStyle name="Normal 26 7 3 5" xfId="18141"/>
    <cellStyle name="Normal 26 7 3 6" xfId="30779"/>
    <cellStyle name="Normal 26 7 4" xfId="1820"/>
    <cellStyle name="Normal 26 7 4 2" xfId="6662"/>
    <cellStyle name="Normal 26 7 4 2 2" xfId="21939"/>
    <cellStyle name="Normal 26 7 4 2 3" xfId="34284"/>
    <cellStyle name="Normal 26 7 4 3" xfId="9735"/>
    <cellStyle name="Normal 26 7 4 3 2" xfId="24997"/>
    <cellStyle name="Normal 26 7 4 3 3" xfId="37315"/>
    <cellStyle name="Normal 26 7 4 4" xfId="12634"/>
    <cellStyle name="Normal 26 7 4 4 2" xfId="27850"/>
    <cellStyle name="Normal 26 7 4 4 3" xfId="40127"/>
    <cellStyle name="Normal 26 7 4 5" xfId="17363"/>
    <cellStyle name="Normal 26 7 4 6" xfId="30433"/>
    <cellStyle name="Normal 26 7 5" xfId="2689"/>
    <cellStyle name="Normal 26 7 5 2" xfId="7337"/>
    <cellStyle name="Normal 26 7 5 2 2" xfId="22614"/>
    <cellStyle name="Normal 26 7 5 2 3" xfId="34958"/>
    <cellStyle name="Normal 26 7 5 3" xfId="10490"/>
    <cellStyle name="Normal 26 7 5 3 2" xfId="25718"/>
    <cellStyle name="Normal 26 7 5 3 3" xfId="38009"/>
    <cellStyle name="Normal 26 7 5 4" xfId="13266"/>
    <cellStyle name="Normal 26 7 5 4 2" xfId="28453"/>
    <cellStyle name="Normal 26 7 5 4 3" xfId="40687"/>
    <cellStyle name="Normal 26 7 5 5" xfId="18152"/>
    <cellStyle name="Normal 26 7 5 6" xfId="30789"/>
    <cellStyle name="Normal 26 7 6" xfId="1674"/>
    <cellStyle name="Normal 26 7 6 2" xfId="6520"/>
    <cellStyle name="Normal 26 7 6 2 2" xfId="21797"/>
    <cellStyle name="Normal 26 7 6 2 3" xfId="34142"/>
    <cellStyle name="Normal 26 7 6 3" xfId="9593"/>
    <cellStyle name="Normal 26 7 6 3 2" xfId="24856"/>
    <cellStyle name="Normal 26 7 6 3 3" xfId="37176"/>
    <cellStyle name="Normal 26 7 6 4" xfId="9267"/>
    <cellStyle name="Normal 26 7 6 4 2" xfId="24539"/>
    <cellStyle name="Normal 26 7 6 4 3" xfId="36879"/>
    <cellStyle name="Normal 26 7 6 5" xfId="17218"/>
    <cellStyle name="Normal 26 7 6 6" xfId="30491"/>
    <cellStyle name="Normal 26 7 7" xfId="2426"/>
    <cellStyle name="Normal 26 7 7 2" xfId="7083"/>
    <cellStyle name="Normal 26 7 7 2 2" xfId="22360"/>
    <cellStyle name="Normal 26 7 7 2 3" xfId="34704"/>
    <cellStyle name="Normal 26 7 7 3" xfId="10243"/>
    <cellStyle name="Normal 26 7 7 3 2" xfId="25474"/>
    <cellStyle name="Normal 26 7 7 3 3" xfId="37767"/>
    <cellStyle name="Normal 26 7 7 4" xfId="13049"/>
    <cellStyle name="Normal 26 7 7 4 2" xfId="28238"/>
    <cellStyle name="Normal 26 7 7 4 3" xfId="40476"/>
    <cellStyle name="Normal 26 7 7 5" xfId="17913"/>
    <cellStyle name="Normal 26 7 7 6" xfId="30557"/>
    <cellStyle name="Normal 26 7 8" xfId="3908"/>
    <cellStyle name="Normal 26 7 8 2" xfId="8530"/>
    <cellStyle name="Normal 26 7 8 2 2" xfId="23804"/>
    <cellStyle name="Normal 26 7 8 2 3" xfId="36147"/>
    <cellStyle name="Normal 26 7 8 3" xfId="11672"/>
    <cellStyle name="Normal 26 7 8 3 2" xfId="26897"/>
    <cellStyle name="Normal 26 7 8 3 3" xfId="39183"/>
    <cellStyle name="Normal 26 7 8 4" xfId="14372"/>
    <cellStyle name="Normal 26 7 8 4 2" xfId="29559"/>
    <cellStyle name="Normal 26 7 8 4 3" xfId="41790"/>
    <cellStyle name="Normal 26 7 8 5" xfId="19330"/>
    <cellStyle name="Normal 26 7 8 6" xfId="31895"/>
    <cellStyle name="Normal 26 7 9" xfId="4127"/>
    <cellStyle name="Normal 26 7 9 2" xfId="8740"/>
    <cellStyle name="Normal 26 7 9 2 2" xfId="24014"/>
    <cellStyle name="Normal 26 7 9 2 3" xfId="36357"/>
    <cellStyle name="Normal 26 7 9 3" xfId="11880"/>
    <cellStyle name="Normal 26 7 9 3 2" xfId="27105"/>
    <cellStyle name="Normal 26 7 9 3 3" xfId="39391"/>
    <cellStyle name="Normal 26 7 9 4" xfId="14565"/>
    <cellStyle name="Normal 26 7 9 4 2" xfId="29752"/>
    <cellStyle name="Normal 26 7 9 4 3" xfId="41983"/>
    <cellStyle name="Normal 26 7 9 5" xfId="19538"/>
    <cellStyle name="Normal 26 7 9 6" xfId="32088"/>
    <cellStyle name="Normal 26 8" xfId="808"/>
    <cellStyle name="Normal 26 8 10" xfId="4555"/>
    <cellStyle name="Normal 26 8 10 2" xfId="9160"/>
    <cellStyle name="Normal 26 8 10 2 2" xfId="24434"/>
    <cellStyle name="Normal 26 8 10 2 3" xfId="36776"/>
    <cellStyle name="Normal 26 8 10 3" xfId="12283"/>
    <cellStyle name="Normal 26 8 10 3 2" xfId="27508"/>
    <cellStyle name="Normal 26 8 10 3 3" xfId="39792"/>
    <cellStyle name="Normal 26 8 10 4" xfId="14944"/>
    <cellStyle name="Normal 26 8 10 4 2" xfId="30131"/>
    <cellStyle name="Normal 26 8 10 4 3" xfId="42361"/>
    <cellStyle name="Normal 26 8 10 5" xfId="19948"/>
    <cellStyle name="Normal 26 8 10 6" xfId="32465"/>
    <cellStyle name="Normal 26 8 11" xfId="5876"/>
    <cellStyle name="Normal 26 8 11 2" xfId="21156"/>
    <cellStyle name="Normal 26 8 11 3" xfId="33504"/>
    <cellStyle name="Normal 26 8 12" xfId="5194"/>
    <cellStyle name="Normal 26 8 12 2" xfId="20475"/>
    <cellStyle name="Normal 26 8 12 3" xfId="32830"/>
    <cellStyle name="Normal 26 8 13" xfId="12449"/>
    <cellStyle name="Normal 26 8 13 2" xfId="27672"/>
    <cellStyle name="Normal 26 8 13 3" xfId="39953"/>
    <cellStyle name="Normal 26 8 14" xfId="16558"/>
    <cellStyle name="Normal 26 8 15" xfId="30184"/>
    <cellStyle name="Normal 26 8 2" xfId="2113"/>
    <cellStyle name="Normal 26 8 2 2" xfId="6893"/>
    <cellStyle name="Normal 26 8 2 2 2" xfId="22170"/>
    <cellStyle name="Normal 26 8 2 2 3" xfId="34514"/>
    <cellStyle name="Normal 26 8 2 3" xfId="9994"/>
    <cellStyle name="Normal 26 8 2 3 2" xfId="25237"/>
    <cellStyle name="Normal 26 8 2 3 3" xfId="37542"/>
    <cellStyle name="Normal 26 8 2 4" xfId="12864"/>
    <cellStyle name="Normal 26 8 2 4 2" xfId="28062"/>
    <cellStyle name="Normal 26 8 2 4 3" xfId="40313"/>
    <cellStyle name="Normal 26 8 2 5" xfId="17640"/>
    <cellStyle name="Normal 26 8 2 6" xfId="30294"/>
    <cellStyle name="Normal 26 8 3" xfId="2900"/>
    <cellStyle name="Normal 26 8 3 2" xfId="7545"/>
    <cellStyle name="Normal 26 8 3 2 2" xfId="22822"/>
    <cellStyle name="Normal 26 8 3 2 3" xfId="35165"/>
    <cellStyle name="Normal 26 8 3 3" xfId="10696"/>
    <cellStyle name="Normal 26 8 3 3 2" xfId="25924"/>
    <cellStyle name="Normal 26 8 3 3 3" xfId="38215"/>
    <cellStyle name="Normal 26 8 3 4" xfId="13455"/>
    <cellStyle name="Normal 26 8 3 4 2" xfId="28642"/>
    <cellStyle name="Normal 26 8 3 4 3" xfId="40876"/>
    <cellStyle name="Normal 26 8 3 5" xfId="18355"/>
    <cellStyle name="Normal 26 8 3 6" xfId="30979"/>
    <cellStyle name="Normal 26 8 4" xfId="3363"/>
    <cellStyle name="Normal 26 8 4 2" xfId="7998"/>
    <cellStyle name="Normal 26 8 4 2 2" xfId="23274"/>
    <cellStyle name="Normal 26 8 4 2 3" xfId="35617"/>
    <cellStyle name="Normal 26 8 4 3" xfId="11145"/>
    <cellStyle name="Normal 26 8 4 3 2" xfId="26371"/>
    <cellStyle name="Normal 26 8 4 3 3" xfId="38659"/>
    <cellStyle name="Normal 26 8 4 4" xfId="13878"/>
    <cellStyle name="Normal 26 8 4 4 2" xfId="29065"/>
    <cellStyle name="Normal 26 8 4 4 3" xfId="41298"/>
    <cellStyle name="Normal 26 8 4 5" xfId="18802"/>
    <cellStyle name="Normal 26 8 4 6" xfId="31402"/>
    <cellStyle name="Normal 26 8 5" xfId="2369"/>
    <cellStyle name="Normal 26 8 5 2" xfId="7028"/>
    <cellStyle name="Normal 26 8 5 2 2" xfId="22305"/>
    <cellStyle name="Normal 26 8 5 2 3" xfId="34649"/>
    <cellStyle name="Normal 26 8 5 3" xfId="10189"/>
    <cellStyle name="Normal 26 8 5 3 2" xfId="25420"/>
    <cellStyle name="Normal 26 8 5 3 3" xfId="37713"/>
    <cellStyle name="Normal 26 8 5 4" xfId="13001"/>
    <cellStyle name="Normal 26 8 5 4 2" xfId="28190"/>
    <cellStyle name="Normal 26 8 5 4 3" xfId="40428"/>
    <cellStyle name="Normal 26 8 5 5" xfId="17859"/>
    <cellStyle name="Normal 26 8 5 6" xfId="20293"/>
    <cellStyle name="Normal 26 8 6" xfId="3872"/>
    <cellStyle name="Normal 26 8 6 2" xfId="8495"/>
    <cellStyle name="Normal 26 8 6 2 2" xfId="23769"/>
    <cellStyle name="Normal 26 8 6 2 3" xfId="36112"/>
    <cellStyle name="Normal 26 8 6 3" xfId="11637"/>
    <cellStyle name="Normal 26 8 6 3 2" xfId="26862"/>
    <cellStyle name="Normal 26 8 6 3 3" xfId="39148"/>
    <cellStyle name="Normal 26 8 6 4" xfId="14341"/>
    <cellStyle name="Normal 26 8 6 4 2" xfId="29528"/>
    <cellStyle name="Normal 26 8 6 4 3" xfId="41759"/>
    <cellStyle name="Normal 26 8 6 5" xfId="19294"/>
    <cellStyle name="Normal 26 8 6 6" xfId="31864"/>
    <cellStyle name="Normal 26 8 7" xfId="4094"/>
    <cellStyle name="Normal 26 8 7 2" xfId="8708"/>
    <cellStyle name="Normal 26 8 7 2 2" xfId="23982"/>
    <cellStyle name="Normal 26 8 7 2 3" xfId="36325"/>
    <cellStyle name="Normal 26 8 7 3" xfId="11849"/>
    <cellStyle name="Normal 26 8 7 3 2" xfId="27074"/>
    <cellStyle name="Normal 26 8 7 3 3" xfId="39360"/>
    <cellStyle name="Normal 26 8 7 4" xfId="14537"/>
    <cellStyle name="Normal 26 8 7 4 2" xfId="29724"/>
    <cellStyle name="Normal 26 8 7 4 3" xfId="41955"/>
    <cellStyle name="Normal 26 8 7 5" xfId="19507"/>
    <cellStyle name="Normal 26 8 7 6" xfId="32060"/>
    <cellStyle name="Normal 26 8 8" xfId="4293"/>
    <cellStyle name="Normal 26 8 8 2" xfId="8902"/>
    <cellStyle name="Normal 26 8 8 2 2" xfId="24176"/>
    <cellStyle name="Normal 26 8 8 2 3" xfId="36518"/>
    <cellStyle name="Normal 26 8 8 3" xfId="12039"/>
    <cellStyle name="Normal 26 8 8 3 2" xfId="27264"/>
    <cellStyle name="Normal 26 8 8 3 3" xfId="39549"/>
    <cellStyle name="Normal 26 8 8 4" xfId="14714"/>
    <cellStyle name="Normal 26 8 8 4 2" xfId="29901"/>
    <cellStyle name="Normal 26 8 8 4 3" xfId="42131"/>
    <cellStyle name="Normal 26 8 8 5" xfId="19695"/>
    <cellStyle name="Normal 26 8 8 6" xfId="32236"/>
    <cellStyle name="Normal 26 8 9" xfId="4456"/>
    <cellStyle name="Normal 26 8 9 2" xfId="9062"/>
    <cellStyle name="Normal 26 8 9 2 2" xfId="24336"/>
    <cellStyle name="Normal 26 8 9 2 3" xfId="36678"/>
    <cellStyle name="Normal 26 8 9 3" xfId="12192"/>
    <cellStyle name="Normal 26 8 9 3 2" xfId="27417"/>
    <cellStyle name="Normal 26 8 9 3 3" xfId="39701"/>
    <cellStyle name="Normal 26 8 9 4" xfId="14859"/>
    <cellStyle name="Normal 26 8 9 4 2" xfId="30046"/>
    <cellStyle name="Normal 26 8 9 4 3" xfId="42276"/>
    <cellStyle name="Normal 26 8 9 5" xfId="19851"/>
    <cellStyle name="Normal 26 8 9 6" xfId="32380"/>
    <cellStyle name="Normal 26 9" xfId="829"/>
    <cellStyle name="Normal 26 9 10" xfId="4569"/>
    <cellStyle name="Normal 26 9 10 2" xfId="9173"/>
    <cellStyle name="Normal 26 9 10 2 2" xfId="24447"/>
    <cellStyle name="Normal 26 9 10 2 3" xfId="36789"/>
    <cellStyle name="Normal 26 9 10 3" xfId="12297"/>
    <cellStyle name="Normal 26 9 10 3 2" xfId="27522"/>
    <cellStyle name="Normal 26 9 10 3 3" xfId="39806"/>
    <cellStyle name="Normal 26 9 10 4" xfId="14955"/>
    <cellStyle name="Normal 26 9 10 4 2" xfId="30142"/>
    <cellStyle name="Normal 26 9 10 4 3" xfId="42372"/>
    <cellStyle name="Normal 26 9 10 5" xfId="19961"/>
    <cellStyle name="Normal 26 9 10 6" xfId="32476"/>
    <cellStyle name="Normal 26 9 11" xfId="5895"/>
    <cellStyle name="Normal 26 9 11 2" xfId="21175"/>
    <cellStyle name="Normal 26 9 11 3" xfId="33523"/>
    <cellStyle name="Normal 26 9 12" xfId="5632"/>
    <cellStyle name="Normal 26 9 12 2" xfId="20912"/>
    <cellStyle name="Normal 26 9 12 3" xfId="33260"/>
    <cellStyle name="Normal 26 9 13" xfId="10621"/>
    <cellStyle name="Normal 26 9 13 2" xfId="25849"/>
    <cellStyle name="Normal 26 9 13 3" xfId="38140"/>
    <cellStyle name="Normal 26 9 14" xfId="16578"/>
    <cellStyle name="Normal 26 9 15" xfId="29774"/>
    <cellStyle name="Normal 26 9 2" xfId="2134"/>
    <cellStyle name="Normal 26 9 2 2" xfId="6914"/>
    <cellStyle name="Normal 26 9 2 2 2" xfId="22191"/>
    <cellStyle name="Normal 26 9 2 2 3" xfId="34535"/>
    <cellStyle name="Normal 26 9 2 3" xfId="10015"/>
    <cellStyle name="Normal 26 9 2 3 2" xfId="25258"/>
    <cellStyle name="Normal 26 9 2 3 3" xfId="37563"/>
    <cellStyle name="Normal 26 9 2 4" xfId="12885"/>
    <cellStyle name="Normal 26 9 2 4 2" xfId="28083"/>
    <cellStyle name="Normal 26 9 2 4 3" xfId="40334"/>
    <cellStyle name="Normal 26 9 2 5" xfId="17661"/>
    <cellStyle name="Normal 26 9 2 6" xfId="30662"/>
    <cellStyle name="Normal 26 9 3" xfId="2921"/>
    <cellStyle name="Normal 26 9 3 2" xfId="7566"/>
    <cellStyle name="Normal 26 9 3 2 2" xfId="22843"/>
    <cellStyle name="Normal 26 9 3 2 3" xfId="35186"/>
    <cellStyle name="Normal 26 9 3 3" xfId="10717"/>
    <cellStyle name="Normal 26 9 3 3 2" xfId="25945"/>
    <cellStyle name="Normal 26 9 3 3 3" xfId="38236"/>
    <cellStyle name="Normal 26 9 3 4" xfId="13476"/>
    <cellStyle name="Normal 26 9 3 4 2" xfId="28663"/>
    <cellStyle name="Normal 26 9 3 4 3" xfId="40897"/>
    <cellStyle name="Normal 26 9 3 5" xfId="18376"/>
    <cellStyle name="Normal 26 9 3 6" xfId="31000"/>
    <cellStyle name="Normal 26 9 4" xfId="3402"/>
    <cellStyle name="Normal 26 9 4 2" xfId="8035"/>
    <cellStyle name="Normal 26 9 4 2 2" xfId="23311"/>
    <cellStyle name="Normal 26 9 4 2 3" xfId="35654"/>
    <cellStyle name="Normal 26 9 4 3" xfId="11182"/>
    <cellStyle name="Normal 26 9 4 3 2" xfId="26408"/>
    <cellStyle name="Normal 26 9 4 3 3" xfId="38696"/>
    <cellStyle name="Normal 26 9 4 4" xfId="13912"/>
    <cellStyle name="Normal 26 9 4 4 2" xfId="29099"/>
    <cellStyle name="Normal 26 9 4 4 3" xfId="41332"/>
    <cellStyle name="Normal 26 9 4 5" xfId="18840"/>
    <cellStyle name="Normal 26 9 4 6" xfId="31436"/>
    <cellStyle name="Normal 26 9 5" xfId="3477"/>
    <cellStyle name="Normal 26 9 5 2" xfId="8109"/>
    <cellStyle name="Normal 26 9 5 2 2" xfId="23385"/>
    <cellStyle name="Normal 26 9 5 2 3" xfId="35728"/>
    <cellStyle name="Normal 26 9 5 3" xfId="11253"/>
    <cellStyle name="Normal 26 9 5 3 2" xfId="26479"/>
    <cellStyle name="Normal 26 9 5 3 3" xfId="38767"/>
    <cellStyle name="Normal 26 9 5 4" xfId="13980"/>
    <cellStyle name="Normal 26 9 5 4 2" xfId="29167"/>
    <cellStyle name="Normal 26 9 5 4 3" xfId="41399"/>
    <cellStyle name="Normal 26 9 5 5" xfId="18914"/>
    <cellStyle name="Normal 26 9 5 6" xfId="31503"/>
    <cellStyle name="Normal 26 9 6" xfId="3905"/>
    <cellStyle name="Normal 26 9 6 2" xfId="8527"/>
    <cellStyle name="Normal 26 9 6 2 2" xfId="23801"/>
    <cellStyle name="Normal 26 9 6 2 3" xfId="36144"/>
    <cellStyle name="Normal 26 9 6 3" xfId="11669"/>
    <cellStyle name="Normal 26 9 6 3 2" xfId="26894"/>
    <cellStyle name="Normal 26 9 6 3 3" xfId="39180"/>
    <cellStyle name="Normal 26 9 6 4" xfId="14369"/>
    <cellStyle name="Normal 26 9 6 4 2" xfId="29556"/>
    <cellStyle name="Normal 26 9 6 4 3" xfId="41787"/>
    <cellStyle name="Normal 26 9 6 5" xfId="19327"/>
    <cellStyle name="Normal 26 9 6 6" xfId="31892"/>
    <cellStyle name="Normal 26 9 7" xfId="4124"/>
    <cellStyle name="Normal 26 9 7 2" xfId="8737"/>
    <cellStyle name="Normal 26 9 7 2 2" xfId="24011"/>
    <cellStyle name="Normal 26 9 7 2 3" xfId="36354"/>
    <cellStyle name="Normal 26 9 7 3" xfId="11877"/>
    <cellStyle name="Normal 26 9 7 3 2" xfId="27102"/>
    <cellStyle name="Normal 26 9 7 3 3" xfId="39388"/>
    <cellStyle name="Normal 26 9 7 4" xfId="14562"/>
    <cellStyle name="Normal 26 9 7 4 2" xfId="29749"/>
    <cellStyle name="Normal 26 9 7 4 3" xfId="41980"/>
    <cellStyle name="Normal 26 9 7 5" xfId="19535"/>
    <cellStyle name="Normal 26 9 7 6" xfId="32085"/>
    <cellStyle name="Normal 26 9 8" xfId="4320"/>
    <cellStyle name="Normal 26 9 8 2" xfId="8928"/>
    <cellStyle name="Normal 26 9 8 2 2" xfId="24202"/>
    <cellStyle name="Normal 26 9 8 2 3" xfId="36544"/>
    <cellStyle name="Normal 26 9 8 3" xfId="12065"/>
    <cellStyle name="Normal 26 9 8 3 2" xfId="27290"/>
    <cellStyle name="Normal 26 9 8 3 3" xfId="39575"/>
    <cellStyle name="Normal 26 9 8 4" xfId="14737"/>
    <cellStyle name="Normal 26 9 8 4 2" xfId="29924"/>
    <cellStyle name="Normal 26 9 8 4 3" xfId="42154"/>
    <cellStyle name="Normal 26 9 8 5" xfId="19721"/>
    <cellStyle name="Normal 26 9 8 6" xfId="32259"/>
    <cellStyle name="Normal 26 9 9" xfId="4476"/>
    <cellStyle name="Normal 26 9 9 2" xfId="9082"/>
    <cellStyle name="Normal 26 9 9 2 2" xfId="24356"/>
    <cellStyle name="Normal 26 9 9 2 3" xfId="36698"/>
    <cellStyle name="Normal 26 9 9 3" xfId="12210"/>
    <cellStyle name="Normal 26 9 9 3 2" xfId="27435"/>
    <cellStyle name="Normal 26 9 9 3 3" xfId="39719"/>
    <cellStyle name="Normal 26 9 9 4" xfId="14875"/>
    <cellStyle name="Normal 26 9 9 4 2" xfId="30062"/>
    <cellStyle name="Normal 26 9 9 4 3" xfId="42292"/>
    <cellStyle name="Normal 26 9 9 5" xfId="19870"/>
    <cellStyle name="Normal 26 9 9 6" xfId="32396"/>
    <cellStyle name="Normal 27" xfId="108"/>
    <cellStyle name="Normal 27 10" xfId="897"/>
    <cellStyle name="Normal 27 10 10" xfId="4431"/>
    <cellStyle name="Normal 27 10 10 2" xfId="9038"/>
    <cellStyle name="Normal 27 10 10 2 2" xfId="24312"/>
    <cellStyle name="Normal 27 10 10 2 3" xfId="36654"/>
    <cellStyle name="Normal 27 10 10 3" xfId="12169"/>
    <cellStyle name="Normal 27 10 10 3 2" xfId="27394"/>
    <cellStyle name="Normal 27 10 10 3 3" xfId="39678"/>
    <cellStyle name="Normal 27 10 10 4" xfId="14838"/>
    <cellStyle name="Normal 27 10 10 4 2" xfId="30025"/>
    <cellStyle name="Normal 27 10 10 4 3" xfId="42255"/>
    <cellStyle name="Normal 27 10 10 5" xfId="19827"/>
    <cellStyle name="Normal 27 10 10 6" xfId="32359"/>
    <cellStyle name="Normal 27 10 11" xfId="5956"/>
    <cellStyle name="Normal 27 10 11 2" xfId="21236"/>
    <cellStyle name="Normal 27 10 11 3" xfId="33584"/>
    <cellStyle name="Normal 27 10 12" xfId="6244"/>
    <cellStyle name="Normal 27 10 12 2" xfId="21522"/>
    <cellStyle name="Normal 27 10 12 3" xfId="33868"/>
    <cellStyle name="Normal 27 10 13" xfId="11963"/>
    <cellStyle name="Normal 27 10 13 2" xfId="27188"/>
    <cellStyle name="Normal 27 10 13 3" xfId="39473"/>
    <cellStyle name="Normal 27 10 14" xfId="16640"/>
    <cellStyle name="Normal 27 10 15" xfId="20066"/>
    <cellStyle name="Normal 27 10 2" xfId="2201"/>
    <cellStyle name="Normal 27 10 2 2" xfId="6981"/>
    <cellStyle name="Normal 27 10 2 2 2" xfId="22258"/>
    <cellStyle name="Normal 27 10 2 2 3" xfId="34602"/>
    <cellStyle name="Normal 27 10 2 3" xfId="10082"/>
    <cellStyle name="Normal 27 10 2 3 2" xfId="25325"/>
    <cellStyle name="Normal 27 10 2 3 3" xfId="37630"/>
    <cellStyle name="Normal 27 10 2 4" xfId="12951"/>
    <cellStyle name="Normal 27 10 2 4 2" xfId="28149"/>
    <cellStyle name="Normal 27 10 2 4 3" xfId="40400"/>
    <cellStyle name="Normal 27 10 2 5" xfId="17728"/>
    <cellStyle name="Normal 27 10 2 6" xfId="16687"/>
    <cellStyle name="Normal 27 10 3" xfId="2985"/>
    <cellStyle name="Normal 27 10 3 2" xfId="7629"/>
    <cellStyle name="Normal 27 10 3 2 2" xfId="22906"/>
    <cellStyle name="Normal 27 10 3 2 3" xfId="35249"/>
    <cellStyle name="Normal 27 10 3 3" xfId="10781"/>
    <cellStyle name="Normal 27 10 3 3 2" xfId="26009"/>
    <cellStyle name="Normal 27 10 3 3 3" xfId="38300"/>
    <cellStyle name="Normal 27 10 3 4" xfId="13539"/>
    <cellStyle name="Normal 27 10 3 4 2" xfId="28726"/>
    <cellStyle name="Normal 27 10 3 4 3" xfId="40960"/>
    <cellStyle name="Normal 27 10 3 5" xfId="18440"/>
    <cellStyle name="Normal 27 10 3 6" xfId="31063"/>
    <cellStyle name="Normal 27 10 4" xfId="2789"/>
    <cellStyle name="Normal 27 10 4 2" xfId="7437"/>
    <cellStyle name="Normal 27 10 4 2 2" xfId="22714"/>
    <cellStyle name="Normal 27 10 4 2 3" xfId="35058"/>
    <cellStyle name="Normal 27 10 4 3" xfId="10587"/>
    <cellStyle name="Normal 27 10 4 3 2" xfId="25815"/>
    <cellStyle name="Normal 27 10 4 3 3" xfId="38106"/>
    <cellStyle name="Normal 27 10 4 4" xfId="13354"/>
    <cellStyle name="Normal 27 10 4 4 2" xfId="28541"/>
    <cellStyle name="Normal 27 10 4 4 3" xfId="40775"/>
    <cellStyle name="Normal 27 10 4 5" xfId="18246"/>
    <cellStyle name="Normal 27 10 4 6" xfId="30877"/>
    <cellStyle name="Normal 27 10 5" xfId="3645"/>
    <cellStyle name="Normal 27 10 5 2" xfId="8273"/>
    <cellStyle name="Normal 27 10 5 2 2" xfId="23549"/>
    <cellStyle name="Normal 27 10 5 2 3" xfId="35892"/>
    <cellStyle name="Normal 27 10 5 3" xfId="11419"/>
    <cellStyle name="Normal 27 10 5 3 2" xfId="26645"/>
    <cellStyle name="Normal 27 10 5 3 3" xfId="38931"/>
    <cellStyle name="Normal 27 10 5 4" xfId="14134"/>
    <cellStyle name="Normal 27 10 5 4 2" xfId="29321"/>
    <cellStyle name="Normal 27 10 5 4 3" xfId="41553"/>
    <cellStyle name="Normal 27 10 5 5" xfId="19079"/>
    <cellStyle name="Normal 27 10 5 6" xfId="31658"/>
    <cellStyle name="Normal 27 10 6" xfId="1774"/>
    <cellStyle name="Normal 27 10 6 2" xfId="6617"/>
    <cellStyle name="Normal 27 10 6 2 2" xfId="21894"/>
    <cellStyle name="Normal 27 10 6 2 3" xfId="34239"/>
    <cellStyle name="Normal 27 10 6 3" xfId="9692"/>
    <cellStyle name="Normal 27 10 6 3 2" xfId="24954"/>
    <cellStyle name="Normal 27 10 6 3 3" xfId="37272"/>
    <cellStyle name="Normal 27 10 6 4" xfId="12592"/>
    <cellStyle name="Normal 27 10 6 4 2" xfId="27808"/>
    <cellStyle name="Normal 27 10 6 4 3" xfId="40085"/>
    <cellStyle name="Normal 27 10 6 5" xfId="17318"/>
    <cellStyle name="Normal 27 10 6 6" xfId="30671"/>
    <cellStyle name="Normal 27 10 7" xfId="3827"/>
    <cellStyle name="Normal 27 10 7 2" xfId="8453"/>
    <cellStyle name="Normal 27 10 7 2 2" xfId="23727"/>
    <cellStyle name="Normal 27 10 7 2 3" xfId="36070"/>
    <cellStyle name="Normal 27 10 7 3" xfId="11594"/>
    <cellStyle name="Normal 27 10 7 3 2" xfId="26819"/>
    <cellStyle name="Normal 27 10 7 3 3" xfId="39105"/>
    <cellStyle name="Normal 27 10 7 4" xfId="14303"/>
    <cellStyle name="Normal 27 10 7 4 2" xfId="29490"/>
    <cellStyle name="Normal 27 10 7 4 3" xfId="41721"/>
    <cellStyle name="Normal 27 10 7 5" xfId="19254"/>
    <cellStyle name="Normal 27 10 7 6" xfId="31826"/>
    <cellStyle name="Normal 27 10 8" xfId="4055"/>
    <cellStyle name="Normal 27 10 8 2" xfId="8671"/>
    <cellStyle name="Normal 27 10 8 2 2" xfId="23945"/>
    <cellStyle name="Normal 27 10 8 2 3" xfId="36288"/>
    <cellStyle name="Normal 27 10 8 3" xfId="11812"/>
    <cellStyle name="Normal 27 10 8 3 2" xfId="27037"/>
    <cellStyle name="Normal 27 10 8 3 3" xfId="39323"/>
    <cellStyle name="Normal 27 10 8 4" xfId="14504"/>
    <cellStyle name="Normal 27 10 8 4 2" xfId="29691"/>
    <cellStyle name="Normal 27 10 8 4 3" xfId="41922"/>
    <cellStyle name="Normal 27 10 8 5" xfId="19471"/>
    <cellStyle name="Normal 27 10 8 6" xfId="32027"/>
    <cellStyle name="Normal 27 10 9" xfId="4256"/>
    <cellStyle name="Normal 27 10 9 2" xfId="8867"/>
    <cellStyle name="Normal 27 10 9 2 2" xfId="24141"/>
    <cellStyle name="Normal 27 10 9 2 3" xfId="36484"/>
    <cellStyle name="Normal 27 10 9 3" xfId="12004"/>
    <cellStyle name="Normal 27 10 9 3 2" xfId="27229"/>
    <cellStyle name="Normal 27 10 9 3 3" xfId="39514"/>
    <cellStyle name="Normal 27 10 9 4" xfId="14683"/>
    <cellStyle name="Normal 27 10 9 4 2" xfId="29870"/>
    <cellStyle name="Normal 27 10 9 4 3" xfId="42100"/>
    <cellStyle name="Normal 27 10 9 5" xfId="19662"/>
    <cellStyle name="Normal 27 10 9 6" xfId="32205"/>
    <cellStyle name="Normal 27 11" xfId="1736"/>
    <cellStyle name="Normal 27 11 2" xfId="6581"/>
    <cellStyle name="Normal 27 11 2 2" xfId="21858"/>
    <cellStyle name="Normal 27 11 2 3" xfId="34203"/>
    <cellStyle name="Normal 27 11 3" xfId="9655"/>
    <cellStyle name="Normal 27 11 3 2" xfId="24918"/>
    <cellStyle name="Normal 27 11 3 3" xfId="37238"/>
    <cellStyle name="Normal 27 11 4" xfId="12557"/>
    <cellStyle name="Normal 27 11 4 2" xfId="27774"/>
    <cellStyle name="Normal 27 11 4 3" xfId="40053"/>
    <cellStyle name="Normal 27 11 5" xfId="17280"/>
    <cellStyle name="Normal 27 11 6" xfId="16017"/>
    <cellStyle name="Normal 27 12" xfId="1791"/>
    <cellStyle name="Normal 27 12 2" xfId="6634"/>
    <cellStyle name="Normal 27 12 2 2" xfId="21911"/>
    <cellStyle name="Normal 27 12 2 3" xfId="34256"/>
    <cellStyle name="Normal 27 12 3" xfId="9708"/>
    <cellStyle name="Normal 27 12 3 2" xfId="24970"/>
    <cellStyle name="Normal 27 12 3 3" xfId="37288"/>
    <cellStyle name="Normal 27 12 4" xfId="12607"/>
    <cellStyle name="Normal 27 12 4 2" xfId="27823"/>
    <cellStyle name="Normal 27 12 4 3" xfId="40100"/>
    <cellStyle name="Normal 27 12 5" xfId="17335"/>
    <cellStyle name="Normal 27 12 6" xfId="30248"/>
    <cellStyle name="Normal 27 13" xfId="1735"/>
    <cellStyle name="Normal 27 13 2" xfId="6580"/>
    <cellStyle name="Normal 27 13 2 2" xfId="21857"/>
    <cellStyle name="Normal 27 13 2 3" xfId="34202"/>
    <cellStyle name="Normal 27 13 3" xfId="9654"/>
    <cellStyle name="Normal 27 13 3 2" xfId="24917"/>
    <cellStyle name="Normal 27 13 3 3" xfId="37237"/>
    <cellStyle name="Normal 27 13 4" xfId="12556"/>
    <cellStyle name="Normal 27 13 4 2" xfId="27773"/>
    <cellStyle name="Normal 27 13 4 3" xfId="40052"/>
    <cellStyle name="Normal 27 13 5" xfId="17279"/>
    <cellStyle name="Normal 27 13 6" xfId="16340"/>
    <cellStyle name="Normal 27 14" xfId="3644"/>
    <cellStyle name="Normal 27 14 2" xfId="8272"/>
    <cellStyle name="Normal 27 14 2 2" xfId="23548"/>
    <cellStyle name="Normal 27 14 2 3" xfId="35891"/>
    <cellStyle name="Normal 27 14 3" xfId="11418"/>
    <cellStyle name="Normal 27 14 3 2" xfId="26644"/>
    <cellStyle name="Normal 27 14 3 3" xfId="38930"/>
    <cellStyle name="Normal 27 14 4" xfId="14133"/>
    <cellStyle name="Normal 27 14 4 2" xfId="29320"/>
    <cellStyle name="Normal 27 14 4 3" xfId="41552"/>
    <cellStyle name="Normal 27 14 5" xfId="19078"/>
    <cellStyle name="Normal 27 14 6" xfId="31657"/>
    <cellStyle name="Normal 27 15" xfId="1804"/>
    <cellStyle name="Normal 27 15 2" xfId="6646"/>
    <cellStyle name="Normal 27 15 2 2" xfId="21923"/>
    <cellStyle name="Normal 27 15 2 3" xfId="34268"/>
    <cellStyle name="Normal 27 15 3" xfId="9719"/>
    <cellStyle name="Normal 27 15 3 2" xfId="24981"/>
    <cellStyle name="Normal 27 15 3 3" xfId="37299"/>
    <cellStyle name="Normal 27 15 4" xfId="12618"/>
    <cellStyle name="Normal 27 15 4 2" xfId="27834"/>
    <cellStyle name="Normal 27 15 4 3" xfId="40111"/>
    <cellStyle name="Normal 27 15 5" xfId="17347"/>
    <cellStyle name="Normal 27 15 6" xfId="16909"/>
    <cellStyle name="Normal 27 16" xfId="3743"/>
    <cellStyle name="Normal 27 16 2" xfId="8369"/>
    <cellStyle name="Normal 27 16 2 2" xfId="23643"/>
    <cellStyle name="Normal 27 16 2 3" xfId="35986"/>
    <cellStyle name="Normal 27 16 3" xfId="11513"/>
    <cellStyle name="Normal 27 16 3 2" xfId="26738"/>
    <cellStyle name="Normal 27 16 3 3" xfId="39024"/>
    <cellStyle name="Normal 27 16 4" xfId="14224"/>
    <cellStyle name="Normal 27 16 4 2" xfId="29411"/>
    <cellStyle name="Normal 27 16 4 3" xfId="41642"/>
    <cellStyle name="Normal 27 16 5" xfId="19173"/>
    <cellStyle name="Normal 27 16 6" xfId="31747"/>
    <cellStyle name="Normal 27 17" xfId="3980"/>
    <cellStyle name="Normal 27 17 2" xfId="8597"/>
    <cellStyle name="Normal 27 17 2 2" xfId="23871"/>
    <cellStyle name="Normal 27 17 2 3" xfId="36214"/>
    <cellStyle name="Normal 27 17 3" xfId="11741"/>
    <cellStyle name="Normal 27 17 3 2" xfId="26966"/>
    <cellStyle name="Normal 27 17 3 3" xfId="39252"/>
    <cellStyle name="Normal 27 17 4" xfId="14434"/>
    <cellStyle name="Normal 27 17 4 2" xfId="29621"/>
    <cellStyle name="Normal 27 17 4 3" xfId="41852"/>
    <cellStyle name="Normal 27 17 5" xfId="19399"/>
    <cellStyle name="Normal 27 17 6" xfId="31957"/>
    <cellStyle name="Normal 27 18" xfId="4194"/>
    <cellStyle name="Normal 27 18 2" xfId="8805"/>
    <cellStyle name="Normal 27 18 2 2" xfId="24079"/>
    <cellStyle name="Normal 27 18 2 3" xfId="36422"/>
    <cellStyle name="Normal 27 18 3" xfId="11945"/>
    <cellStyle name="Normal 27 18 3 2" xfId="27170"/>
    <cellStyle name="Normal 27 18 3 3" xfId="39455"/>
    <cellStyle name="Normal 27 18 4" xfId="14625"/>
    <cellStyle name="Normal 27 18 4 2" xfId="29812"/>
    <cellStyle name="Normal 27 18 4 3" xfId="42042"/>
    <cellStyle name="Normal 27 18 5" xfId="19601"/>
    <cellStyle name="Normal 27 18 6" xfId="32147"/>
    <cellStyle name="Normal 27 19" xfId="4380"/>
    <cellStyle name="Normal 27 19 2" xfId="8987"/>
    <cellStyle name="Normal 27 19 2 2" xfId="24261"/>
    <cellStyle name="Normal 27 19 2 3" xfId="36603"/>
    <cellStyle name="Normal 27 19 3" xfId="12121"/>
    <cellStyle name="Normal 27 19 3 2" xfId="27346"/>
    <cellStyle name="Normal 27 19 3 3" xfId="39630"/>
    <cellStyle name="Normal 27 19 4" xfId="14790"/>
    <cellStyle name="Normal 27 19 4 2" xfId="29977"/>
    <cellStyle name="Normal 27 19 4 3" xfId="42207"/>
    <cellStyle name="Normal 27 19 5" xfId="19777"/>
    <cellStyle name="Normal 27 19 6" xfId="32311"/>
    <cellStyle name="Normal 27 2" xfId="652"/>
    <cellStyle name="Normal 27 2 10" xfId="4281"/>
    <cellStyle name="Normal 27 2 10 2" xfId="8891"/>
    <cellStyle name="Normal 27 2 10 2 2" xfId="24165"/>
    <cellStyle name="Normal 27 2 10 2 3" xfId="36507"/>
    <cellStyle name="Normal 27 2 10 3" xfId="12028"/>
    <cellStyle name="Normal 27 2 10 3 2" xfId="27253"/>
    <cellStyle name="Normal 27 2 10 3 3" xfId="39538"/>
    <cellStyle name="Normal 27 2 10 4" xfId="14703"/>
    <cellStyle name="Normal 27 2 10 4 2" xfId="29890"/>
    <cellStyle name="Normal 27 2 10 4 3" xfId="42120"/>
    <cellStyle name="Normal 27 2 10 5" xfId="19684"/>
    <cellStyle name="Normal 27 2 10 6" xfId="32225"/>
    <cellStyle name="Normal 27 2 11" xfId="5728"/>
    <cellStyle name="Normal 27 2 11 2" xfId="21008"/>
    <cellStyle name="Normal 27 2 11 3" xfId="33356"/>
    <cellStyle name="Normal 27 2 12" xfId="6381"/>
    <cellStyle name="Normal 27 2 12 2" xfId="21658"/>
    <cellStyle name="Normal 27 2 12 3" xfId="34003"/>
    <cellStyle name="Normal 27 2 13" xfId="12522"/>
    <cellStyle name="Normal 27 2 13 2" xfId="27739"/>
    <cellStyle name="Normal 27 2 13 3" xfId="40018"/>
    <cellStyle name="Normal 27 2 14" xfId="16417"/>
    <cellStyle name="Normal 27 2 15" xfId="25145"/>
    <cellStyle name="Normal 27 2 2" xfId="1981"/>
    <cellStyle name="Normal 27 2 2 2" xfId="6767"/>
    <cellStyle name="Normal 27 2 2 2 2" xfId="22044"/>
    <cellStyle name="Normal 27 2 2 2 3" xfId="34389"/>
    <cellStyle name="Normal 27 2 2 3" xfId="9865"/>
    <cellStyle name="Normal 27 2 2 3 2" xfId="25113"/>
    <cellStyle name="Normal 27 2 2 3 3" xfId="37422"/>
    <cellStyle name="Normal 27 2 2 4" xfId="12739"/>
    <cellStyle name="Normal 27 2 2 4 2" xfId="27942"/>
    <cellStyle name="Normal 27 2 2 4 3" xfId="40196"/>
    <cellStyle name="Normal 27 2 2 5" xfId="17512"/>
    <cellStyle name="Normal 27 2 2 6" xfId="16956"/>
    <cellStyle name="Normal 27 2 3" xfId="2747"/>
    <cellStyle name="Normal 27 2 3 2" xfId="7395"/>
    <cellStyle name="Normal 27 2 3 2 2" xfId="22672"/>
    <cellStyle name="Normal 27 2 3 2 3" xfId="35016"/>
    <cellStyle name="Normal 27 2 3 3" xfId="10546"/>
    <cellStyle name="Normal 27 2 3 3 2" xfId="25774"/>
    <cellStyle name="Normal 27 2 3 3 3" xfId="38065"/>
    <cellStyle name="Normal 27 2 3 4" xfId="13316"/>
    <cellStyle name="Normal 27 2 3 4 2" xfId="28503"/>
    <cellStyle name="Normal 27 2 3 4 3" xfId="40737"/>
    <cellStyle name="Normal 27 2 3 5" xfId="18207"/>
    <cellStyle name="Normal 27 2 3 6" xfId="30839"/>
    <cellStyle name="Normal 27 2 4" xfId="2390"/>
    <cellStyle name="Normal 27 2 4 2" xfId="7049"/>
    <cellStyle name="Normal 27 2 4 2 2" xfId="22326"/>
    <cellStyle name="Normal 27 2 4 2 3" xfId="34670"/>
    <cellStyle name="Normal 27 2 4 3" xfId="10209"/>
    <cellStyle name="Normal 27 2 4 3 2" xfId="25440"/>
    <cellStyle name="Normal 27 2 4 3 3" xfId="37733"/>
    <cellStyle name="Normal 27 2 4 4" xfId="13021"/>
    <cellStyle name="Normal 27 2 4 4 2" xfId="28210"/>
    <cellStyle name="Normal 27 2 4 4 3" xfId="40448"/>
    <cellStyle name="Normal 27 2 4 5" xfId="17879"/>
    <cellStyle name="Normal 27 2 4 6" xfId="30558"/>
    <cellStyle name="Normal 27 2 5" xfId="3667"/>
    <cellStyle name="Normal 27 2 5 2" xfId="8295"/>
    <cellStyle name="Normal 27 2 5 2 2" xfId="23571"/>
    <cellStyle name="Normal 27 2 5 2 3" xfId="35914"/>
    <cellStyle name="Normal 27 2 5 3" xfId="11440"/>
    <cellStyle name="Normal 27 2 5 3 2" xfId="26666"/>
    <cellStyle name="Normal 27 2 5 3 3" xfId="38952"/>
    <cellStyle name="Normal 27 2 5 4" xfId="14154"/>
    <cellStyle name="Normal 27 2 5 4 2" xfId="29341"/>
    <cellStyle name="Normal 27 2 5 4 3" xfId="41573"/>
    <cellStyle name="Normal 27 2 5 5" xfId="19100"/>
    <cellStyle name="Normal 27 2 5 6" xfId="31678"/>
    <cellStyle name="Normal 27 2 6" xfId="3482"/>
    <cellStyle name="Normal 27 2 6 2" xfId="8114"/>
    <cellStyle name="Normal 27 2 6 2 2" xfId="23390"/>
    <cellStyle name="Normal 27 2 6 2 3" xfId="35733"/>
    <cellStyle name="Normal 27 2 6 3" xfId="11258"/>
    <cellStyle name="Normal 27 2 6 3 2" xfId="26484"/>
    <cellStyle name="Normal 27 2 6 3 3" xfId="38772"/>
    <cellStyle name="Normal 27 2 6 4" xfId="13984"/>
    <cellStyle name="Normal 27 2 6 4 2" xfId="29171"/>
    <cellStyle name="Normal 27 2 6 4 3" xfId="41403"/>
    <cellStyle name="Normal 27 2 6 5" xfId="18919"/>
    <cellStyle name="Normal 27 2 6 6" xfId="31507"/>
    <cellStyle name="Normal 27 2 7" xfId="2472"/>
    <cellStyle name="Normal 27 2 7 2" xfId="7128"/>
    <cellStyle name="Normal 27 2 7 2 2" xfId="22405"/>
    <cellStyle name="Normal 27 2 7 2 3" xfId="34749"/>
    <cellStyle name="Normal 27 2 7 3" xfId="10289"/>
    <cellStyle name="Normal 27 2 7 3 2" xfId="25520"/>
    <cellStyle name="Normal 27 2 7 3 3" xfId="37813"/>
    <cellStyle name="Normal 27 2 7 4" xfId="13091"/>
    <cellStyle name="Normal 27 2 7 4 2" xfId="28280"/>
    <cellStyle name="Normal 27 2 7 4 3" xfId="40518"/>
    <cellStyle name="Normal 27 2 7 5" xfId="17955"/>
    <cellStyle name="Normal 27 2 7 6" xfId="30310"/>
    <cellStyle name="Normal 27 2 8" xfId="3859"/>
    <cellStyle name="Normal 27 2 8 2" xfId="8483"/>
    <cellStyle name="Normal 27 2 8 2 2" xfId="23757"/>
    <cellStyle name="Normal 27 2 8 2 3" xfId="36100"/>
    <cellStyle name="Normal 27 2 8 3" xfId="11624"/>
    <cellStyle name="Normal 27 2 8 3 2" xfId="26849"/>
    <cellStyle name="Normal 27 2 8 3 3" xfId="39135"/>
    <cellStyle name="Normal 27 2 8 4" xfId="14330"/>
    <cellStyle name="Normal 27 2 8 4 2" xfId="29517"/>
    <cellStyle name="Normal 27 2 8 4 3" xfId="41748"/>
    <cellStyle name="Normal 27 2 8 5" xfId="19283"/>
    <cellStyle name="Normal 27 2 8 6" xfId="31853"/>
    <cellStyle name="Normal 27 2 9" xfId="4082"/>
    <cellStyle name="Normal 27 2 9 2" xfId="8696"/>
    <cellStyle name="Normal 27 2 9 2 2" xfId="23970"/>
    <cellStyle name="Normal 27 2 9 2 3" xfId="36313"/>
    <cellStyle name="Normal 27 2 9 3" xfId="11838"/>
    <cellStyle name="Normal 27 2 9 3 2" xfId="27063"/>
    <cellStyle name="Normal 27 2 9 3 3" xfId="39349"/>
    <cellStyle name="Normal 27 2 9 4" xfId="14526"/>
    <cellStyle name="Normal 27 2 9 4 2" xfId="29713"/>
    <cellStyle name="Normal 27 2 9 4 3" xfId="41944"/>
    <cellStyle name="Normal 27 2 9 5" xfId="19496"/>
    <cellStyle name="Normal 27 2 9 6" xfId="32049"/>
    <cellStyle name="Normal 27 20" xfId="5247"/>
    <cellStyle name="Normal 27 20 2" xfId="20528"/>
    <cellStyle name="Normal 27 20 3" xfId="32880"/>
    <cellStyle name="Normal 27 21" xfId="6204"/>
    <cellStyle name="Normal 27 21 2" xfId="21482"/>
    <cellStyle name="Normal 27 21 3" xfId="33828"/>
    <cellStyle name="Normal 27 22" xfId="9791"/>
    <cellStyle name="Normal 27 22 2" xfId="25046"/>
    <cellStyle name="Normal 27 22 3" xfId="37360"/>
    <cellStyle name="Normal 27 23" xfId="15370"/>
    <cellStyle name="Normal 27 23 2" xfId="42872"/>
    <cellStyle name="Normal 27 24" xfId="15966"/>
    <cellStyle name="Normal 27 25" xfId="16031"/>
    <cellStyle name="Normal 27 3" xfId="748"/>
    <cellStyle name="Normal 27 3 10" xfId="2463"/>
    <cellStyle name="Normal 27 3 10 2" xfId="7119"/>
    <cellStyle name="Normal 27 3 10 2 2" xfId="22396"/>
    <cellStyle name="Normal 27 3 10 2 3" xfId="34740"/>
    <cellStyle name="Normal 27 3 10 3" xfId="10280"/>
    <cellStyle name="Normal 27 3 10 3 2" xfId="25511"/>
    <cellStyle name="Normal 27 3 10 3 3" xfId="37804"/>
    <cellStyle name="Normal 27 3 10 4" xfId="13083"/>
    <cellStyle name="Normal 27 3 10 4 2" xfId="28272"/>
    <cellStyle name="Normal 27 3 10 4 3" xfId="40510"/>
    <cellStyle name="Normal 27 3 10 5" xfId="17947"/>
    <cellStyle name="Normal 27 3 10 6" xfId="30529"/>
    <cellStyle name="Normal 27 3 11" xfId="5818"/>
    <cellStyle name="Normal 27 3 11 2" xfId="21098"/>
    <cellStyle name="Normal 27 3 11 3" xfId="33446"/>
    <cellStyle name="Normal 27 3 12" xfId="5199"/>
    <cellStyle name="Normal 27 3 12 2" xfId="20480"/>
    <cellStyle name="Normal 27 3 12 3" xfId="32835"/>
    <cellStyle name="Normal 27 3 13" xfId="9788"/>
    <cellStyle name="Normal 27 3 13 2" xfId="25043"/>
    <cellStyle name="Normal 27 3 13 3" xfId="37357"/>
    <cellStyle name="Normal 27 3 14" xfId="16499"/>
    <cellStyle name="Normal 27 3 15" xfId="18462"/>
    <cellStyle name="Normal 27 3 2" xfId="2054"/>
    <cellStyle name="Normal 27 3 2 2" xfId="6834"/>
    <cellStyle name="Normal 27 3 2 2 2" xfId="22111"/>
    <cellStyle name="Normal 27 3 2 2 3" xfId="34455"/>
    <cellStyle name="Normal 27 3 2 3" xfId="9935"/>
    <cellStyle name="Normal 27 3 2 3 2" xfId="25179"/>
    <cellStyle name="Normal 27 3 2 3 3" xfId="37485"/>
    <cellStyle name="Normal 27 3 2 4" xfId="12805"/>
    <cellStyle name="Normal 27 3 2 4 2" xfId="28004"/>
    <cellStyle name="Normal 27 3 2 4 3" xfId="40256"/>
    <cellStyle name="Normal 27 3 2 5" xfId="17581"/>
    <cellStyle name="Normal 27 3 2 6" xfId="16967"/>
    <cellStyle name="Normal 27 3 3" xfId="2840"/>
    <cellStyle name="Normal 27 3 3 2" xfId="7486"/>
    <cellStyle name="Normal 27 3 3 2 2" xfId="22763"/>
    <cellStyle name="Normal 27 3 3 2 3" xfId="35107"/>
    <cellStyle name="Normal 27 3 3 3" xfId="10637"/>
    <cellStyle name="Normal 27 3 3 3 2" xfId="25865"/>
    <cellStyle name="Normal 27 3 3 3 3" xfId="38156"/>
    <cellStyle name="Normal 27 3 3 4" xfId="13399"/>
    <cellStyle name="Normal 27 3 3 4 2" xfId="28586"/>
    <cellStyle name="Normal 27 3 3 4 3" xfId="40820"/>
    <cellStyle name="Normal 27 3 3 5" xfId="18296"/>
    <cellStyle name="Normal 27 3 3 6" xfId="30923"/>
    <cellStyle name="Normal 27 3 4" xfId="3210"/>
    <cellStyle name="Normal 27 3 4 2" xfId="7850"/>
    <cellStyle name="Normal 27 3 4 2 2" xfId="23126"/>
    <cellStyle name="Normal 27 3 4 2 3" xfId="35469"/>
    <cellStyle name="Normal 27 3 4 3" xfId="11000"/>
    <cellStyle name="Normal 27 3 4 3 2" xfId="26226"/>
    <cellStyle name="Normal 27 3 4 3 3" xfId="38514"/>
    <cellStyle name="Normal 27 3 4 4" xfId="13741"/>
    <cellStyle name="Normal 27 3 4 4 2" xfId="28928"/>
    <cellStyle name="Normal 27 3 4 4 3" xfId="41161"/>
    <cellStyle name="Normal 27 3 4 5" xfId="18654"/>
    <cellStyle name="Normal 27 3 4 6" xfId="31265"/>
    <cellStyle name="Normal 27 3 5" xfId="2447"/>
    <cellStyle name="Normal 27 3 5 2" xfId="7103"/>
    <cellStyle name="Normal 27 3 5 2 2" xfId="22380"/>
    <cellStyle name="Normal 27 3 5 2 3" xfId="34724"/>
    <cellStyle name="Normal 27 3 5 3" xfId="10264"/>
    <cellStyle name="Normal 27 3 5 3 2" xfId="25495"/>
    <cellStyle name="Normal 27 3 5 3 3" xfId="37788"/>
    <cellStyle name="Normal 27 3 5 4" xfId="13067"/>
    <cellStyle name="Normal 27 3 5 4 2" xfId="28256"/>
    <cellStyle name="Normal 27 3 5 4 3" xfId="40494"/>
    <cellStyle name="Normal 27 3 5 5" xfId="17931"/>
    <cellStyle name="Normal 27 3 5 6" xfId="17031"/>
    <cellStyle name="Normal 27 3 6" xfId="3720"/>
    <cellStyle name="Normal 27 3 6 2" xfId="8347"/>
    <cellStyle name="Normal 27 3 6 2 2" xfId="23622"/>
    <cellStyle name="Normal 27 3 6 2 3" xfId="35965"/>
    <cellStyle name="Normal 27 3 6 3" xfId="11492"/>
    <cellStyle name="Normal 27 3 6 3 2" xfId="26718"/>
    <cellStyle name="Normal 27 3 6 3 3" xfId="39004"/>
    <cellStyle name="Normal 27 3 6 4" xfId="14203"/>
    <cellStyle name="Normal 27 3 6 4 2" xfId="29390"/>
    <cellStyle name="Normal 27 3 6 4 3" xfId="41622"/>
    <cellStyle name="Normal 27 3 6 5" xfId="19152"/>
    <cellStyle name="Normal 27 3 6 6" xfId="31727"/>
    <cellStyle name="Normal 27 3 7" xfId="2429"/>
    <cellStyle name="Normal 27 3 7 2" xfId="7086"/>
    <cellStyle name="Normal 27 3 7 2 2" xfId="22363"/>
    <cellStyle name="Normal 27 3 7 2 3" xfId="34707"/>
    <cellStyle name="Normal 27 3 7 3" xfId="10246"/>
    <cellStyle name="Normal 27 3 7 3 2" xfId="25477"/>
    <cellStyle name="Normal 27 3 7 3 3" xfId="37770"/>
    <cellStyle name="Normal 27 3 7 4" xfId="13051"/>
    <cellStyle name="Normal 27 3 7 4 2" xfId="28240"/>
    <cellStyle name="Normal 27 3 7 4 3" xfId="40478"/>
    <cellStyle name="Normal 27 3 7 5" xfId="17915"/>
    <cellStyle name="Normal 27 3 7 6" xfId="15936"/>
    <cellStyle name="Normal 27 3 8" xfId="2123"/>
    <cellStyle name="Normal 27 3 8 2" xfId="6903"/>
    <cellStyle name="Normal 27 3 8 2 2" xfId="22180"/>
    <cellStyle name="Normal 27 3 8 2 3" xfId="34524"/>
    <cellStyle name="Normal 27 3 8 3" xfId="10004"/>
    <cellStyle name="Normal 27 3 8 3 2" xfId="25247"/>
    <cellStyle name="Normal 27 3 8 3 3" xfId="37552"/>
    <cellStyle name="Normal 27 3 8 4" xfId="12874"/>
    <cellStyle name="Normal 27 3 8 4 2" xfId="28072"/>
    <cellStyle name="Normal 27 3 8 4 3" xfId="40323"/>
    <cellStyle name="Normal 27 3 8 5" xfId="17650"/>
    <cellStyle name="Normal 27 3 8 6" xfId="16934"/>
    <cellStyle name="Normal 27 3 9" xfId="3237"/>
    <cellStyle name="Normal 27 3 9 2" xfId="7877"/>
    <cellStyle name="Normal 27 3 9 2 2" xfId="23153"/>
    <cellStyle name="Normal 27 3 9 2 3" xfId="35496"/>
    <cellStyle name="Normal 27 3 9 3" xfId="11026"/>
    <cellStyle name="Normal 27 3 9 3 2" xfId="26252"/>
    <cellStyle name="Normal 27 3 9 3 3" xfId="38540"/>
    <cellStyle name="Normal 27 3 9 4" xfId="13767"/>
    <cellStyle name="Normal 27 3 9 4 2" xfId="28954"/>
    <cellStyle name="Normal 27 3 9 4 3" xfId="41187"/>
    <cellStyle name="Normal 27 3 9 5" xfId="18680"/>
    <cellStyle name="Normal 27 3 9 6" xfId="31291"/>
    <cellStyle name="Normal 27 4" xfId="772"/>
    <cellStyle name="Normal 27 4 10" xfId="4168"/>
    <cellStyle name="Normal 27 4 10 2" xfId="8780"/>
    <cellStyle name="Normal 27 4 10 2 2" xfId="24054"/>
    <cellStyle name="Normal 27 4 10 2 3" xfId="36397"/>
    <cellStyle name="Normal 27 4 10 3" xfId="11919"/>
    <cellStyle name="Normal 27 4 10 3 2" xfId="27144"/>
    <cellStyle name="Normal 27 4 10 3 3" xfId="39429"/>
    <cellStyle name="Normal 27 4 10 4" xfId="14601"/>
    <cellStyle name="Normal 27 4 10 4 2" xfId="29788"/>
    <cellStyle name="Normal 27 4 10 4 3" xfId="42018"/>
    <cellStyle name="Normal 27 4 10 5" xfId="19576"/>
    <cellStyle name="Normal 27 4 10 6" xfId="32123"/>
    <cellStyle name="Normal 27 4 11" xfId="5841"/>
    <cellStyle name="Normal 27 4 11 2" xfId="21121"/>
    <cellStyle name="Normal 27 4 11 3" xfId="33469"/>
    <cellStyle name="Normal 27 4 12" xfId="5197"/>
    <cellStyle name="Normal 27 4 12 2" xfId="20478"/>
    <cellStyle name="Normal 27 4 12 3" xfId="32833"/>
    <cellStyle name="Normal 27 4 13" xfId="10159"/>
    <cellStyle name="Normal 27 4 13 2" xfId="25396"/>
    <cellStyle name="Normal 27 4 13 3" xfId="37694"/>
    <cellStyle name="Normal 27 4 14" xfId="16523"/>
    <cellStyle name="Normal 27 4 15" xfId="20033"/>
    <cellStyle name="Normal 27 4 2" xfId="2078"/>
    <cellStyle name="Normal 27 4 2 2" xfId="6858"/>
    <cellStyle name="Normal 27 4 2 2 2" xfId="22135"/>
    <cellStyle name="Normal 27 4 2 2 3" xfId="34479"/>
    <cellStyle name="Normal 27 4 2 3" xfId="9959"/>
    <cellStyle name="Normal 27 4 2 3 2" xfId="25203"/>
    <cellStyle name="Normal 27 4 2 3 3" xfId="37508"/>
    <cellStyle name="Normal 27 4 2 4" xfId="12829"/>
    <cellStyle name="Normal 27 4 2 4 2" xfId="28028"/>
    <cellStyle name="Normal 27 4 2 4 3" xfId="40279"/>
    <cellStyle name="Normal 27 4 2 5" xfId="17605"/>
    <cellStyle name="Normal 27 4 2 6" xfId="30270"/>
    <cellStyle name="Normal 27 4 3" xfId="2864"/>
    <cellStyle name="Normal 27 4 3 2" xfId="7509"/>
    <cellStyle name="Normal 27 4 3 2 2" xfId="22786"/>
    <cellStyle name="Normal 27 4 3 2 3" xfId="35130"/>
    <cellStyle name="Normal 27 4 3 3" xfId="10660"/>
    <cellStyle name="Normal 27 4 3 3 2" xfId="25888"/>
    <cellStyle name="Normal 27 4 3 3 3" xfId="38179"/>
    <cellStyle name="Normal 27 4 3 4" xfId="13421"/>
    <cellStyle name="Normal 27 4 3 4 2" xfId="28608"/>
    <cellStyle name="Normal 27 4 3 4 3" xfId="40842"/>
    <cellStyle name="Normal 27 4 3 5" xfId="18320"/>
    <cellStyle name="Normal 27 4 3 6" xfId="30945"/>
    <cellStyle name="Normal 27 4 4" xfId="2995"/>
    <cellStyle name="Normal 27 4 4 2" xfId="7639"/>
    <cellStyle name="Normal 27 4 4 2 2" xfId="22916"/>
    <cellStyle name="Normal 27 4 4 2 3" xfId="35259"/>
    <cellStyle name="Normal 27 4 4 3" xfId="10791"/>
    <cellStyle name="Normal 27 4 4 3 2" xfId="26019"/>
    <cellStyle name="Normal 27 4 4 3 3" xfId="38310"/>
    <cellStyle name="Normal 27 4 4 4" xfId="13549"/>
    <cellStyle name="Normal 27 4 4 4 2" xfId="28736"/>
    <cellStyle name="Normal 27 4 4 4 3" xfId="40970"/>
    <cellStyle name="Normal 27 4 4 5" xfId="18450"/>
    <cellStyle name="Normal 27 4 4 6" xfId="31073"/>
    <cellStyle name="Normal 27 4 5" xfId="2449"/>
    <cellStyle name="Normal 27 4 5 2" xfId="7105"/>
    <cellStyle name="Normal 27 4 5 2 2" xfId="22382"/>
    <cellStyle name="Normal 27 4 5 2 3" xfId="34726"/>
    <cellStyle name="Normal 27 4 5 3" xfId="10266"/>
    <cellStyle name="Normal 27 4 5 3 2" xfId="25497"/>
    <cellStyle name="Normal 27 4 5 3 3" xfId="37790"/>
    <cellStyle name="Normal 27 4 5 4" xfId="13069"/>
    <cellStyle name="Normal 27 4 5 4 2" xfId="28258"/>
    <cellStyle name="Normal 27 4 5 4 3" xfId="40496"/>
    <cellStyle name="Normal 27 4 5 5" xfId="17933"/>
    <cellStyle name="Normal 27 4 5 6" xfId="17001"/>
    <cellStyle name="Normal 27 4 6" xfId="3119"/>
    <cellStyle name="Normal 27 4 6 2" xfId="7760"/>
    <cellStyle name="Normal 27 4 6 2 2" xfId="23037"/>
    <cellStyle name="Normal 27 4 6 2 3" xfId="35380"/>
    <cellStyle name="Normal 27 4 6 3" xfId="10912"/>
    <cellStyle name="Normal 27 4 6 3 2" xfId="26140"/>
    <cellStyle name="Normal 27 4 6 3 3" xfId="38428"/>
    <cellStyle name="Normal 27 4 6 4" xfId="13660"/>
    <cellStyle name="Normal 27 4 6 4 2" xfId="28847"/>
    <cellStyle name="Normal 27 4 6 4 3" xfId="41080"/>
    <cellStyle name="Normal 27 4 6 5" xfId="18569"/>
    <cellStyle name="Normal 27 4 6 6" xfId="31184"/>
    <cellStyle name="Normal 27 4 7" xfId="3556"/>
    <cellStyle name="Normal 27 4 7 2" xfId="8184"/>
    <cellStyle name="Normal 27 4 7 2 2" xfId="23460"/>
    <cellStyle name="Normal 27 4 7 2 3" xfId="35803"/>
    <cellStyle name="Normal 27 4 7 3" xfId="11331"/>
    <cellStyle name="Normal 27 4 7 3 2" xfId="26557"/>
    <cellStyle name="Normal 27 4 7 3 3" xfId="38843"/>
    <cellStyle name="Normal 27 4 7 4" xfId="14048"/>
    <cellStyle name="Normal 27 4 7 4 2" xfId="29235"/>
    <cellStyle name="Normal 27 4 7 4 3" xfId="41467"/>
    <cellStyle name="Normal 27 4 7 5" xfId="18991"/>
    <cellStyle name="Normal 27 4 7 6" xfId="31571"/>
    <cellStyle name="Normal 27 4 8" xfId="1753"/>
    <cellStyle name="Normal 27 4 8 2" xfId="6597"/>
    <cellStyle name="Normal 27 4 8 2 2" xfId="21874"/>
    <cellStyle name="Normal 27 4 8 2 3" xfId="34219"/>
    <cellStyle name="Normal 27 4 8 3" xfId="9672"/>
    <cellStyle name="Normal 27 4 8 3 2" xfId="24934"/>
    <cellStyle name="Normal 27 4 8 3 3" xfId="37253"/>
    <cellStyle name="Normal 27 4 8 4" xfId="12573"/>
    <cellStyle name="Normal 27 4 8 4 2" xfId="27789"/>
    <cellStyle name="Normal 27 4 8 4 3" xfId="40067"/>
    <cellStyle name="Normal 27 4 8 5" xfId="17297"/>
    <cellStyle name="Normal 27 4 8 6" xfId="30301"/>
    <cellStyle name="Normal 27 4 9" xfId="3952"/>
    <cellStyle name="Normal 27 4 9 2" xfId="8571"/>
    <cellStyle name="Normal 27 4 9 2 2" xfId="23845"/>
    <cellStyle name="Normal 27 4 9 2 3" xfId="36188"/>
    <cellStyle name="Normal 27 4 9 3" xfId="11715"/>
    <cellStyle name="Normal 27 4 9 3 2" xfId="26940"/>
    <cellStyle name="Normal 27 4 9 3 3" xfId="39226"/>
    <cellStyle name="Normal 27 4 9 4" xfId="14409"/>
    <cellStyle name="Normal 27 4 9 4 2" xfId="29596"/>
    <cellStyle name="Normal 27 4 9 4 3" xfId="41827"/>
    <cellStyle name="Normal 27 4 9 5" xfId="19371"/>
    <cellStyle name="Normal 27 4 9 6" xfId="31932"/>
    <cellStyle name="Normal 27 5" xfId="820"/>
    <cellStyle name="Normal 27 5 10" xfId="4519"/>
    <cellStyle name="Normal 27 5 10 2" xfId="9125"/>
    <cellStyle name="Normal 27 5 10 2 2" xfId="24399"/>
    <cellStyle name="Normal 27 5 10 2 3" xfId="36741"/>
    <cellStyle name="Normal 27 5 10 3" xfId="12251"/>
    <cellStyle name="Normal 27 5 10 3 2" xfId="27476"/>
    <cellStyle name="Normal 27 5 10 3 3" xfId="39760"/>
    <cellStyle name="Normal 27 5 10 4" xfId="14914"/>
    <cellStyle name="Normal 27 5 10 4 2" xfId="30101"/>
    <cellStyle name="Normal 27 5 10 4 3" xfId="42331"/>
    <cellStyle name="Normal 27 5 10 5" xfId="19913"/>
    <cellStyle name="Normal 27 5 10 6" xfId="32435"/>
    <cellStyle name="Normal 27 5 11" xfId="5886"/>
    <cellStyle name="Normal 27 5 11 2" xfId="21166"/>
    <cellStyle name="Normal 27 5 11 3" xfId="33514"/>
    <cellStyle name="Normal 27 5 12" xfId="5193"/>
    <cellStyle name="Normal 27 5 12 2" xfId="20474"/>
    <cellStyle name="Normal 27 5 12 3" xfId="32829"/>
    <cellStyle name="Normal 27 5 13" xfId="12492"/>
    <cellStyle name="Normal 27 5 13 2" xfId="27713"/>
    <cellStyle name="Normal 27 5 13 3" xfId="39993"/>
    <cellStyle name="Normal 27 5 14" xfId="16569"/>
    <cellStyle name="Normal 27 5 15" xfId="26131"/>
    <cellStyle name="Normal 27 5 2" xfId="2125"/>
    <cellStyle name="Normal 27 5 2 2" xfId="6905"/>
    <cellStyle name="Normal 27 5 2 2 2" xfId="22182"/>
    <cellStyle name="Normal 27 5 2 2 3" xfId="34526"/>
    <cellStyle name="Normal 27 5 2 3" xfId="10006"/>
    <cellStyle name="Normal 27 5 2 3 2" xfId="25249"/>
    <cellStyle name="Normal 27 5 2 3 3" xfId="37554"/>
    <cellStyle name="Normal 27 5 2 4" xfId="12876"/>
    <cellStyle name="Normal 27 5 2 4 2" xfId="28074"/>
    <cellStyle name="Normal 27 5 2 4 3" xfId="40325"/>
    <cellStyle name="Normal 27 5 2 5" xfId="17652"/>
    <cellStyle name="Normal 27 5 2 6" xfId="16914"/>
    <cellStyle name="Normal 27 5 3" xfId="2912"/>
    <cellStyle name="Normal 27 5 3 2" xfId="7557"/>
    <cellStyle name="Normal 27 5 3 2 2" xfId="22834"/>
    <cellStyle name="Normal 27 5 3 2 3" xfId="35177"/>
    <cellStyle name="Normal 27 5 3 3" xfId="10708"/>
    <cellStyle name="Normal 27 5 3 3 2" xfId="25936"/>
    <cellStyle name="Normal 27 5 3 3 3" xfId="38227"/>
    <cellStyle name="Normal 27 5 3 4" xfId="13467"/>
    <cellStyle name="Normal 27 5 3 4 2" xfId="28654"/>
    <cellStyle name="Normal 27 5 3 4 3" xfId="40888"/>
    <cellStyle name="Normal 27 5 3 5" xfId="18367"/>
    <cellStyle name="Normal 27 5 3 6" xfId="30991"/>
    <cellStyle name="Normal 27 5 4" xfId="3235"/>
    <cellStyle name="Normal 27 5 4 2" xfId="7875"/>
    <cellStyle name="Normal 27 5 4 2 2" xfId="23151"/>
    <cellStyle name="Normal 27 5 4 2 3" xfId="35494"/>
    <cellStyle name="Normal 27 5 4 3" xfId="11024"/>
    <cellStyle name="Normal 27 5 4 3 2" xfId="26250"/>
    <cellStyle name="Normal 27 5 4 3 3" xfId="38538"/>
    <cellStyle name="Normal 27 5 4 4" xfId="13765"/>
    <cellStyle name="Normal 27 5 4 4 2" xfId="28952"/>
    <cellStyle name="Normal 27 5 4 4 3" xfId="41185"/>
    <cellStyle name="Normal 27 5 4 5" xfId="18678"/>
    <cellStyle name="Normal 27 5 4 6" xfId="31289"/>
    <cellStyle name="Normal 27 5 5" xfId="3299"/>
    <cellStyle name="Normal 27 5 5 2" xfId="7938"/>
    <cellStyle name="Normal 27 5 5 2 2" xfId="23214"/>
    <cellStyle name="Normal 27 5 5 2 3" xfId="35557"/>
    <cellStyle name="Normal 27 5 5 3" xfId="11086"/>
    <cellStyle name="Normal 27 5 5 3 2" xfId="26312"/>
    <cellStyle name="Normal 27 5 5 3 3" xfId="38600"/>
    <cellStyle name="Normal 27 5 5 4" xfId="13824"/>
    <cellStyle name="Normal 27 5 5 4 2" xfId="29011"/>
    <cellStyle name="Normal 27 5 5 4 3" xfId="41244"/>
    <cellStyle name="Normal 27 5 5 5" xfId="18740"/>
    <cellStyle name="Normal 27 5 5 6" xfId="31348"/>
    <cellStyle name="Normal 27 5 6" xfId="3741"/>
    <cellStyle name="Normal 27 5 6 2" xfId="8367"/>
    <cellStyle name="Normal 27 5 6 2 2" xfId="23641"/>
    <cellStyle name="Normal 27 5 6 2 3" xfId="35984"/>
    <cellStyle name="Normal 27 5 6 3" xfId="11511"/>
    <cellStyle name="Normal 27 5 6 3 2" xfId="26736"/>
    <cellStyle name="Normal 27 5 6 3 3" xfId="39022"/>
    <cellStyle name="Normal 27 5 6 4" xfId="14222"/>
    <cellStyle name="Normal 27 5 6 4 2" xfId="29409"/>
    <cellStyle name="Normal 27 5 6 4 3" xfId="41640"/>
    <cellStyle name="Normal 27 5 6 5" xfId="19171"/>
    <cellStyle name="Normal 27 5 6 6" xfId="31745"/>
    <cellStyle name="Normal 27 5 7" xfId="3978"/>
    <cellStyle name="Normal 27 5 7 2" xfId="8595"/>
    <cellStyle name="Normal 27 5 7 2 2" xfId="23869"/>
    <cellStyle name="Normal 27 5 7 2 3" xfId="36212"/>
    <cellStyle name="Normal 27 5 7 3" xfId="11739"/>
    <cellStyle name="Normal 27 5 7 3 2" xfId="26964"/>
    <cellStyle name="Normal 27 5 7 3 3" xfId="39250"/>
    <cellStyle name="Normal 27 5 7 4" xfId="14432"/>
    <cellStyle name="Normal 27 5 7 4 2" xfId="29619"/>
    <cellStyle name="Normal 27 5 7 4 3" xfId="41850"/>
    <cellStyle name="Normal 27 5 7 5" xfId="19397"/>
    <cellStyle name="Normal 27 5 7 6" xfId="31955"/>
    <cellStyle name="Normal 27 5 8" xfId="4193"/>
    <cellStyle name="Normal 27 5 8 2" xfId="8804"/>
    <cellStyle name="Normal 27 5 8 2 2" xfId="24078"/>
    <cellStyle name="Normal 27 5 8 2 3" xfId="36421"/>
    <cellStyle name="Normal 27 5 8 3" xfId="11944"/>
    <cellStyle name="Normal 27 5 8 3 2" xfId="27169"/>
    <cellStyle name="Normal 27 5 8 3 3" xfId="39454"/>
    <cellStyle name="Normal 27 5 8 4" xfId="14624"/>
    <cellStyle name="Normal 27 5 8 4 2" xfId="29811"/>
    <cellStyle name="Normal 27 5 8 4 3" xfId="42041"/>
    <cellStyle name="Normal 27 5 8 5" xfId="19600"/>
    <cellStyle name="Normal 27 5 8 6" xfId="32146"/>
    <cellStyle name="Normal 27 5 9" xfId="4379"/>
    <cellStyle name="Normal 27 5 9 2" xfId="8986"/>
    <cellStyle name="Normal 27 5 9 2 2" xfId="24260"/>
    <cellStyle name="Normal 27 5 9 2 3" xfId="36602"/>
    <cellStyle name="Normal 27 5 9 3" xfId="12120"/>
    <cellStyle name="Normal 27 5 9 3 2" xfId="27345"/>
    <cellStyle name="Normal 27 5 9 3 3" xfId="39629"/>
    <cellStyle name="Normal 27 5 9 4" xfId="14789"/>
    <cellStyle name="Normal 27 5 9 4 2" xfId="29976"/>
    <cellStyle name="Normal 27 5 9 4 3" xfId="42206"/>
    <cellStyle name="Normal 27 5 9 5" xfId="19776"/>
    <cellStyle name="Normal 27 5 9 6" xfId="32310"/>
    <cellStyle name="Normal 27 6" xfId="840"/>
    <cellStyle name="Normal 27 6 10" xfId="4391"/>
    <cellStyle name="Normal 27 6 10 2" xfId="8998"/>
    <cellStyle name="Normal 27 6 10 2 2" xfId="24272"/>
    <cellStyle name="Normal 27 6 10 2 3" xfId="36614"/>
    <cellStyle name="Normal 27 6 10 3" xfId="12131"/>
    <cellStyle name="Normal 27 6 10 3 2" xfId="27356"/>
    <cellStyle name="Normal 27 6 10 3 3" xfId="39640"/>
    <cellStyle name="Normal 27 6 10 4" xfId="14800"/>
    <cellStyle name="Normal 27 6 10 4 2" xfId="29987"/>
    <cellStyle name="Normal 27 6 10 4 3" xfId="42217"/>
    <cellStyle name="Normal 27 6 10 5" xfId="19788"/>
    <cellStyle name="Normal 27 6 10 6" xfId="32321"/>
    <cellStyle name="Normal 27 6 11" xfId="5905"/>
    <cellStyle name="Normal 27 6 11 2" xfId="21185"/>
    <cellStyle name="Normal 27 6 11 3" xfId="33533"/>
    <cellStyle name="Normal 27 6 12" xfId="5761"/>
    <cellStyle name="Normal 27 6 12 2" xfId="21041"/>
    <cellStyle name="Normal 27 6 12 3" xfId="33389"/>
    <cellStyle name="Normal 27 6 13" xfId="12419"/>
    <cellStyle name="Normal 27 6 13 2" xfId="27642"/>
    <cellStyle name="Normal 27 6 13 3" xfId="39923"/>
    <cellStyle name="Normal 27 6 14" xfId="16588"/>
    <cellStyle name="Normal 27 6 15" xfId="18736"/>
    <cellStyle name="Normal 27 6 2" xfId="2145"/>
    <cellStyle name="Normal 27 6 2 2" xfId="6925"/>
    <cellStyle name="Normal 27 6 2 2 2" xfId="22202"/>
    <cellStyle name="Normal 27 6 2 2 3" xfId="34546"/>
    <cellStyle name="Normal 27 6 2 3" xfId="10026"/>
    <cellStyle name="Normal 27 6 2 3 2" xfId="25269"/>
    <cellStyle name="Normal 27 6 2 3 3" xfId="37574"/>
    <cellStyle name="Normal 27 6 2 4" xfId="12896"/>
    <cellStyle name="Normal 27 6 2 4 2" xfId="28094"/>
    <cellStyle name="Normal 27 6 2 4 3" xfId="40345"/>
    <cellStyle name="Normal 27 6 2 5" xfId="17672"/>
    <cellStyle name="Normal 27 6 2 6" xfId="30394"/>
    <cellStyle name="Normal 27 6 3" xfId="2931"/>
    <cellStyle name="Normal 27 6 3 2" xfId="7576"/>
    <cellStyle name="Normal 27 6 3 2 2" xfId="22853"/>
    <cellStyle name="Normal 27 6 3 2 3" xfId="35196"/>
    <cellStyle name="Normal 27 6 3 3" xfId="10727"/>
    <cellStyle name="Normal 27 6 3 3 2" xfId="25955"/>
    <cellStyle name="Normal 27 6 3 3 3" xfId="38246"/>
    <cellStyle name="Normal 27 6 3 4" xfId="13486"/>
    <cellStyle name="Normal 27 6 3 4 2" xfId="28673"/>
    <cellStyle name="Normal 27 6 3 4 3" xfId="40907"/>
    <cellStyle name="Normal 27 6 3 5" xfId="18386"/>
    <cellStyle name="Normal 27 6 3 6" xfId="31010"/>
    <cellStyle name="Normal 27 6 4" xfId="1814"/>
    <cellStyle name="Normal 27 6 4 2" xfId="6656"/>
    <cellStyle name="Normal 27 6 4 2 2" xfId="21933"/>
    <cellStyle name="Normal 27 6 4 2 3" xfId="34278"/>
    <cellStyle name="Normal 27 6 4 3" xfId="9729"/>
    <cellStyle name="Normal 27 6 4 3 2" xfId="24991"/>
    <cellStyle name="Normal 27 6 4 3 3" xfId="37309"/>
    <cellStyle name="Normal 27 6 4 4" xfId="12628"/>
    <cellStyle name="Normal 27 6 4 4 2" xfId="27844"/>
    <cellStyle name="Normal 27 6 4 4 3" xfId="40121"/>
    <cellStyle name="Normal 27 6 4 5" xfId="17357"/>
    <cellStyle name="Normal 27 6 4 6" xfId="30570"/>
    <cellStyle name="Normal 27 6 5" xfId="3523"/>
    <cellStyle name="Normal 27 6 5 2" xfId="8153"/>
    <cellStyle name="Normal 27 6 5 2 2" xfId="23429"/>
    <cellStyle name="Normal 27 6 5 2 3" xfId="35772"/>
    <cellStyle name="Normal 27 6 5 3" xfId="11298"/>
    <cellStyle name="Normal 27 6 5 3 2" xfId="26524"/>
    <cellStyle name="Normal 27 6 5 3 3" xfId="38811"/>
    <cellStyle name="Normal 27 6 5 4" xfId="14020"/>
    <cellStyle name="Normal 27 6 5 4 2" xfId="29207"/>
    <cellStyle name="Normal 27 6 5 4 3" xfId="41439"/>
    <cellStyle name="Normal 27 6 5 5" xfId="18960"/>
    <cellStyle name="Normal 27 6 5 6" xfId="31543"/>
    <cellStyle name="Normal 27 6 6" xfId="1816"/>
    <cellStyle name="Normal 27 6 6 2" xfId="6658"/>
    <cellStyle name="Normal 27 6 6 2 2" xfId="21935"/>
    <cellStyle name="Normal 27 6 6 2 3" xfId="34280"/>
    <cellStyle name="Normal 27 6 6 3" xfId="9731"/>
    <cellStyle name="Normal 27 6 6 3 2" xfId="24993"/>
    <cellStyle name="Normal 27 6 6 3 3" xfId="37311"/>
    <cellStyle name="Normal 27 6 6 4" xfId="12630"/>
    <cellStyle name="Normal 27 6 6 4 2" xfId="27846"/>
    <cellStyle name="Normal 27 6 6 4 3" xfId="40123"/>
    <cellStyle name="Normal 27 6 6 5" xfId="17359"/>
    <cellStyle name="Normal 27 6 6 6" xfId="30515"/>
    <cellStyle name="Normal 27 6 7" xfId="3757"/>
    <cellStyle name="Normal 27 6 7 2" xfId="8383"/>
    <cellStyle name="Normal 27 6 7 2 2" xfId="23657"/>
    <cellStyle name="Normal 27 6 7 2 3" xfId="36000"/>
    <cellStyle name="Normal 27 6 7 3" xfId="11526"/>
    <cellStyle name="Normal 27 6 7 3 2" xfId="26751"/>
    <cellStyle name="Normal 27 6 7 3 3" xfId="39037"/>
    <cellStyle name="Normal 27 6 7 4" xfId="14237"/>
    <cellStyle name="Normal 27 6 7 4 2" xfId="29424"/>
    <cellStyle name="Normal 27 6 7 4 3" xfId="41655"/>
    <cellStyle name="Normal 27 6 7 5" xfId="19187"/>
    <cellStyle name="Normal 27 6 7 6" xfId="31760"/>
    <cellStyle name="Normal 27 6 8" xfId="3993"/>
    <cellStyle name="Normal 27 6 8 2" xfId="8610"/>
    <cellStyle name="Normal 27 6 8 2 2" xfId="23884"/>
    <cellStyle name="Normal 27 6 8 2 3" xfId="36227"/>
    <cellStyle name="Normal 27 6 8 3" xfId="11753"/>
    <cellStyle name="Normal 27 6 8 3 2" xfId="26978"/>
    <cellStyle name="Normal 27 6 8 3 3" xfId="39264"/>
    <cellStyle name="Normal 27 6 8 4" xfId="14446"/>
    <cellStyle name="Normal 27 6 8 4 2" xfId="29633"/>
    <cellStyle name="Normal 27 6 8 4 3" xfId="41864"/>
    <cellStyle name="Normal 27 6 8 5" xfId="19412"/>
    <cellStyle name="Normal 27 6 8 6" xfId="31969"/>
    <cellStyle name="Normal 27 6 9" xfId="4206"/>
    <cellStyle name="Normal 27 6 9 2" xfId="8817"/>
    <cellStyle name="Normal 27 6 9 2 2" xfId="24091"/>
    <cellStyle name="Normal 27 6 9 2 3" xfId="36434"/>
    <cellStyle name="Normal 27 6 9 3" xfId="11956"/>
    <cellStyle name="Normal 27 6 9 3 2" xfId="27181"/>
    <cellStyle name="Normal 27 6 9 3 3" xfId="39466"/>
    <cellStyle name="Normal 27 6 9 4" xfId="14636"/>
    <cellStyle name="Normal 27 6 9 4 2" xfId="29823"/>
    <cellStyle name="Normal 27 6 9 4 3" xfId="42053"/>
    <cellStyle name="Normal 27 6 9 5" xfId="19613"/>
    <cellStyle name="Normal 27 6 9 6" xfId="32158"/>
    <cellStyle name="Normal 27 7" xfId="856"/>
    <cellStyle name="Normal 27 7 10" xfId="4274"/>
    <cellStyle name="Normal 27 7 10 2" xfId="8885"/>
    <cellStyle name="Normal 27 7 10 2 2" xfId="24159"/>
    <cellStyle name="Normal 27 7 10 2 3" xfId="36501"/>
    <cellStyle name="Normal 27 7 10 3" xfId="12021"/>
    <cellStyle name="Normal 27 7 10 3 2" xfId="27246"/>
    <cellStyle name="Normal 27 7 10 3 3" xfId="39531"/>
    <cellStyle name="Normal 27 7 10 4" xfId="14698"/>
    <cellStyle name="Normal 27 7 10 4 2" xfId="29885"/>
    <cellStyle name="Normal 27 7 10 4 3" xfId="42115"/>
    <cellStyle name="Normal 27 7 10 5" xfId="19678"/>
    <cellStyle name="Normal 27 7 10 6" xfId="32220"/>
    <cellStyle name="Normal 27 7 11" xfId="5919"/>
    <cellStyle name="Normal 27 7 11 2" xfId="21199"/>
    <cellStyle name="Normal 27 7 11 3" xfId="33547"/>
    <cellStyle name="Normal 27 7 12" xfId="5190"/>
    <cellStyle name="Normal 27 7 12 2" xfId="20471"/>
    <cellStyle name="Normal 27 7 12 3" xfId="32826"/>
    <cellStyle name="Normal 27 7 13" xfId="11710"/>
    <cellStyle name="Normal 27 7 13 2" xfId="26935"/>
    <cellStyle name="Normal 27 7 13 3" xfId="39221"/>
    <cellStyle name="Normal 27 7 14" xfId="16602"/>
    <cellStyle name="Normal 27 7 15" xfId="17169"/>
    <cellStyle name="Normal 27 7 2" xfId="2161"/>
    <cellStyle name="Normal 27 7 2 2" xfId="6941"/>
    <cellStyle name="Normal 27 7 2 2 2" xfId="22218"/>
    <cellStyle name="Normal 27 7 2 2 3" xfId="34562"/>
    <cellStyle name="Normal 27 7 2 3" xfId="10042"/>
    <cellStyle name="Normal 27 7 2 3 2" xfId="25285"/>
    <cellStyle name="Normal 27 7 2 3 3" xfId="37590"/>
    <cellStyle name="Normal 27 7 2 4" xfId="12912"/>
    <cellStyle name="Normal 27 7 2 4 2" xfId="28110"/>
    <cellStyle name="Normal 27 7 2 4 3" xfId="40361"/>
    <cellStyle name="Normal 27 7 2 5" xfId="17688"/>
    <cellStyle name="Normal 27 7 2 6" xfId="16733"/>
    <cellStyle name="Normal 27 7 3" xfId="2946"/>
    <cellStyle name="Normal 27 7 3 2" xfId="7590"/>
    <cellStyle name="Normal 27 7 3 2 2" xfId="22867"/>
    <cellStyle name="Normal 27 7 3 2 3" xfId="35210"/>
    <cellStyle name="Normal 27 7 3 3" xfId="10742"/>
    <cellStyle name="Normal 27 7 3 3 2" xfId="25970"/>
    <cellStyle name="Normal 27 7 3 3 3" xfId="38261"/>
    <cellStyle name="Normal 27 7 3 4" xfId="13500"/>
    <cellStyle name="Normal 27 7 3 4 2" xfId="28687"/>
    <cellStyle name="Normal 27 7 3 4 3" xfId="40921"/>
    <cellStyle name="Normal 27 7 3 5" xfId="18401"/>
    <cellStyle name="Normal 27 7 3 6" xfId="31024"/>
    <cellStyle name="Normal 27 7 4" xfId="3053"/>
    <cellStyle name="Normal 27 7 4 2" xfId="7696"/>
    <cellStyle name="Normal 27 7 4 2 2" xfId="22973"/>
    <cellStyle name="Normal 27 7 4 2 3" xfId="35316"/>
    <cellStyle name="Normal 27 7 4 3" xfId="10847"/>
    <cellStyle name="Normal 27 7 4 3 2" xfId="26075"/>
    <cellStyle name="Normal 27 7 4 3 3" xfId="38366"/>
    <cellStyle name="Normal 27 7 4 4" xfId="13602"/>
    <cellStyle name="Normal 27 7 4 4 2" xfId="28789"/>
    <cellStyle name="Normal 27 7 4 4 3" xfId="41022"/>
    <cellStyle name="Normal 27 7 4 5" xfId="18506"/>
    <cellStyle name="Normal 27 7 4 6" xfId="31126"/>
    <cellStyle name="Normal 27 7 5" xfId="3314"/>
    <cellStyle name="Normal 27 7 5 2" xfId="7952"/>
    <cellStyle name="Normal 27 7 5 2 2" xfId="23228"/>
    <cellStyle name="Normal 27 7 5 2 3" xfId="35571"/>
    <cellStyle name="Normal 27 7 5 3" xfId="11099"/>
    <cellStyle name="Normal 27 7 5 3 2" xfId="26325"/>
    <cellStyle name="Normal 27 7 5 3 3" xfId="38613"/>
    <cellStyle name="Normal 27 7 5 4" xfId="13837"/>
    <cellStyle name="Normal 27 7 5 4 2" xfId="29024"/>
    <cellStyle name="Normal 27 7 5 4 3" xfId="41257"/>
    <cellStyle name="Normal 27 7 5 5" xfId="18755"/>
    <cellStyle name="Normal 27 7 5 6" xfId="31361"/>
    <cellStyle name="Normal 27 7 6" xfId="3683"/>
    <cellStyle name="Normal 27 7 6 2" xfId="8310"/>
    <cellStyle name="Normal 27 7 6 2 2" xfId="23585"/>
    <cellStyle name="Normal 27 7 6 2 3" xfId="35928"/>
    <cellStyle name="Normal 27 7 6 3" xfId="11456"/>
    <cellStyle name="Normal 27 7 6 3 2" xfId="26682"/>
    <cellStyle name="Normal 27 7 6 3 3" xfId="38968"/>
    <cellStyle name="Normal 27 7 6 4" xfId="14168"/>
    <cellStyle name="Normal 27 7 6 4 2" xfId="29355"/>
    <cellStyle name="Normal 27 7 6 4 3" xfId="41587"/>
    <cellStyle name="Normal 27 7 6 5" xfId="19115"/>
    <cellStyle name="Normal 27 7 6 6" xfId="31692"/>
    <cellStyle name="Normal 27 7 7" xfId="2442"/>
    <cellStyle name="Normal 27 7 7 2" xfId="7098"/>
    <cellStyle name="Normal 27 7 7 2 2" xfId="22375"/>
    <cellStyle name="Normal 27 7 7 2 3" xfId="34719"/>
    <cellStyle name="Normal 27 7 7 3" xfId="10259"/>
    <cellStyle name="Normal 27 7 7 3 2" xfId="25490"/>
    <cellStyle name="Normal 27 7 7 3 3" xfId="37783"/>
    <cellStyle name="Normal 27 7 7 4" xfId="13062"/>
    <cellStyle name="Normal 27 7 7 4 2" xfId="28251"/>
    <cellStyle name="Normal 27 7 7 4 3" xfId="40489"/>
    <cellStyle name="Normal 27 7 7 5" xfId="17926"/>
    <cellStyle name="Normal 27 7 7 6" xfId="20171"/>
    <cellStyle name="Normal 27 7 8" xfId="3848"/>
    <cellStyle name="Normal 27 7 8 2" xfId="8473"/>
    <cellStyle name="Normal 27 7 8 2 2" xfId="23747"/>
    <cellStyle name="Normal 27 7 8 2 3" xfId="36090"/>
    <cellStyle name="Normal 27 7 8 3" xfId="11614"/>
    <cellStyle name="Normal 27 7 8 3 2" xfId="26839"/>
    <cellStyle name="Normal 27 7 8 3 3" xfId="39125"/>
    <cellStyle name="Normal 27 7 8 4" xfId="14321"/>
    <cellStyle name="Normal 27 7 8 4 2" xfId="29508"/>
    <cellStyle name="Normal 27 7 8 4 3" xfId="41739"/>
    <cellStyle name="Normal 27 7 8 5" xfId="19273"/>
    <cellStyle name="Normal 27 7 8 6" xfId="31844"/>
    <cellStyle name="Normal 27 7 9" xfId="4074"/>
    <cellStyle name="Normal 27 7 9 2" xfId="8689"/>
    <cellStyle name="Normal 27 7 9 2 2" xfId="23963"/>
    <cellStyle name="Normal 27 7 9 2 3" xfId="36306"/>
    <cellStyle name="Normal 27 7 9 3" xfId="11830"/>
    <cellStyle name="Normal 27 7 9 3 2" xfId="27055"/>
    <cellStyle name="Normal 27 7 9 3 3" xfId="39341"/>
    <cellStyle name="Normal 27 7 9 4" xfId="14520"/>
    <cellStyle name="Normal 27 7 9 4 2" xfId="29707"/>
    <cellStyle name="Normal 27 7 9 4 3" xfId="41938"/>
    <cellStyle name="Normal 27 7 9 5" xfId="19489"/>
    <cellStyle name="Normal 27 7 9 6" xfId="32043"/>
    <cellStyle name="Normal 27 8" xfId="871"/>
    <cellStyle name="Normal 27 8 10" xfId="3761"/>
    <cellStyle name="Normal 27 8 10 2" xfId="8387"/>
    <cellStyle name="Normal 27 8 10 2 2" xfId="23661"/>
    <cellStyle name="Normal 27 8 10 2 3" xfId="36004"/>
    <cellStyle name="Normal 27 8 10 3" xfId="11530"/>
    <cellStyle name="Normal 27 8 10 3 2" xfId="26755"/>
    <cellStyle name="Normal 27 8 10 3 3" xfId="39041"/>
    <cellStyle name="Normal 27 8 10 4" xfId="14241"/>
    <cellStyle name="Normal 27 8 10 4 2" xfId="29428"/>
    <cellStyle name="Normal 27 8 10 4 3" xfId="41659"/>
    <cellStyle name="Normal 27 8 10 5" xfId="19191"/>
    <cellStyle name="Normal 27 8 10 6" xfId="31764"/>
    <cellStyle name="Normal 27 8 11" xfId="5932"/>
    <cellStyle name="Normal 27 8 11 2" xfId="21212"/>
    <cellStyle name="Normal 27 8 11 3" xfId="33560"/>
    <cellStyle name="Normal 27 8 12" xfId="6277"/>
    <cellStyle name="Normal 27 8 12 2" xfId="21555"/>
    <cellStyle name="Normal 27 8 12 3" xfId="33901"/>
    <cellStyle name="Normal 27 8 13" xfId="12372"/>
    <cellStyle name="Normal 27 8 13 2" xfId="27597"/>
    <cellStyle name="Normal 27 8 13 3" xfId="39878"/>
    <cellStyle name="Normal 27 8 14" xfId="16615"/>
    <cellStyle name="Normal 27 8 15" xfId="25183"/>
    <cellStyle name="Normal 27 8 2" xfId="2176"/>
    <cellStyle name="Normal 27 8 2 2" xfId="6956"/>
    <cellStyle name="Normal 27 8 2 2 2" xfId="22233"/>
    <cellStyle name="Normal 27 8 2 2 3" xfId="34577"/>
    <cellStyle name="Normal 27 8 2 3" xfId="10057"/>
    <cellStyle name="Normal 27 8 2 3 2" xfId="25300"/>
    <cellStyle name="Normal 27 8 2 3 3" xfId="37605"/>
    <cellStyle name="Normal 27 8 2 4" xfId="12927"/>
    <cellStyle name="Normal 27 8 2 4 2" xfId="28125"/>
    <cellStyle name="Normal 27 8 2 4 3" xfId="40376"/>
    <cellStyle name="Normal 27 8 2 5" xfId="17703"/>
    <cellStyle name="Normal 27 8 2 6" xfId="30505"/>
    <cellStyle name="Normal 27 8 3" xfId="2959"/>
    <cellStyle name="Normal 27 8 3 2" xfId="7603"/>
    <cellStyle name="Normal 27 8 3 2 2" xfId="22880"/>
    <cellStyle name="Normal 27 8 3 2 3" xfId="35223"/>
    <cellStyle name="Normal 27 8 3 3" xfId="10755"/>
    <cellStyle name="Normal 27 8 3 3 2" xfId="25983"/>
    <cellStyle name="Normal 27 8 3 3 3" xfId="38274"/>
    <cellStyle name="Normal 27 8 3 4" xfId="13513"/>
    <cellStyle name="Normal 27 8 3 4 2" xfId="28700"/>
    <cellStyle name="Normal 27 8 3 4 3" xfId="40934"/>
    <cellStyle name="Normal 27 8 3 5" xfId="18414"/>
    <cellStyle name="Normal 27 8 3 6" xfId="31037"/>
    <cellStyle name="Normal 27 8 4" xfId="3065"/>
    <cellStyle name="Normal 27 8 4 2" xfId="7708"/>
    <cellStyle name="Normal 27 8 4 2 2" xfId="22985"/>
    <cellStyle name="Normal 27 8 4 2 3" xfId="35328"/>
    <cellStyle name="Normal 27 8 4 3" xfId="10859"/>
    <cellStyle name="Normal 27 8 4 3 2" xfId="26087"/>
    <cellStyle name="Normal 27 8 4 3 3" xfId="38378"/>
    <cellStyle name="Normal 27 8 4 4" xfId="13614"/>
    <cellStyle name="Normal 27 8 4 4 2" xfId="28801"/>
    <cellStyle name="Normal 27 8 4 4 3" xfId="41034"/>
    <cellStyle name="Normal 27 8 4 5" xfId="18518"/>
    <cellStyle name="Normal 27 8 4 6" xfId="31138"/>
    <cellStyle name="Normal 27 8 5" xfId="3114"/>
    <cellStyle name="Normal 27 8 5 2" xfId="7755"/>
    <cellStyle name="Normal 27 8 5 2 2" xfId="23032"/>
    <cellStyle name="Normal 27 8 5 2 3" xfId="35375"/>
    <cellStyle name="Normal 27 8 5 3" xfId="10907"/>
    <cellStyle name="Normal 27 8 5 3 2" xfId="26135"/>
    <cellStyle name="Normal 27 8 5 3 3" xfId="38423"/>
    <cellStyle name="Normal 27 8 5 4" xfId="13655"/>
    <cellStyle name="Normal 27 8 5 4 2" xfId="28842"/>
    <cellStyle name="Normal 27 8 5 4 3" xfId="41075"/>
    <cellStyle name="Normal 27 8 5 5" xfId="18564"/>
    <cellStyle name="Normal 27 8 5 6" xfId="31179"/>
    <cellStyle name="Normal 27 8 6" xfId="3632"/>
    <cellStyle name="Normal 27 8 6 2" xfId="8260"/>
    <cellStyle name="Normal 27 8 6 2 2" xfId="23536"/>
    <cellStyle name="Normal 27 8 6 2 3" xfId="35879"/>
    <cellStyle name="Normal 27 8 6 3" xfId="11406"/>
    <cellStyle name="Normal 27 8 6 3 2" xfId="26632"/>
    <cellStyle name="Normal 27 8 6 3 3" xfId="38918"/>
    <cellStyle name="Normal 27 8 6 4" xfId="14121"/>
    <cellStyle name="Normal 27 8 6 4 2" xfId="29308"/>
    <cellStyle name="Normal 27 8 6 4 3" xfId="41540"/>
    <cellStyle name="Normal 27 8 6 5" xfId="19066"/>
    <cellStyle name="Normal 27 8 6 6" xfId="31645"/>
    <cellStyle name="Normal 27 8 7" xfId="3287"/>
    <cellStyle name="Normal 27 8 7 2" xfId="7926"/>
    <cellStyle name="Normal 27 8 7 2 2" xfId="23202"/>
    <cellStyle name="Normal 27 8 7 2 3" xfId="35545"/>
    <cellStyle name="Normal 27 8 7 3" xfId="11075"/>
    <cellStyle name="Normal 27 8 7 3 2" xfId="26301"/>
    <cellStyle name="Normal 27 8 7 3 3" xfId="38589"/>
    <cellStyle name="Normal 27 8 7 4" xfId="13814"/>
    <cellStyle name="Normal 27 8 7 4 2" xfId="29001"/>
    <cellStyle name="Normal 27 8 7 4 3" xfId="41234"/>
    <cellStyle name="Normal 27 8 7 5" xfId="18729"/>
    <cellStyle name="Normal 27 8 7 6" xfId="31338"/>
    <cellStyle name="Normal 27 8 8" xfId="3074"/>
    <cellStyle name="Normal 27 8 8 2" xfId="7717"/>
    <cellStyle name="Normal 27 8 8 2 2" xfId="22994"/>
    <cellStyle name="Normal 27 8 8 2 3" xfId="35337"/>
    <cellStyle name="Normal 27 8 8 3" xfId="10868"/>
    <cellStyle name="Normal 27 8 8 3 2" xfId="26096"/>
    <cellStyle name="Normal 27 8 8 3 3" xfId="38387"/>
    <cellStyle name="Normal 27 8 8 4" xfId="13621"/>
    <cellStyle name="Normal 27 8 8 4 2" xfId="28808"/>
    <cellStyle name="Normal 27 8 8 4 3" xfId="41041"/>
    <cellStyle name="Normal 27 8 8 5" xfId="18526"/>
    <cellStyle name="Normal 27 8 8 6" xfId="31145"/>
    <cellStyle name="Normal 27 8 9" xfId="2564"/>
    <cellStyle name="Normal 27 8 9 2" xfId="7217"/>
    <cellStyle name="Normal 27 8 9 2 2" xfId="22494"/>
    <cellStyle name="Normal 27 8 9 2 3" xfId="34838"/>
    <cellStyle name="Normal 27 8 9 3" xfId="10375"/>
    <cellStyle name="Normal 27 8 9 3 2" xfId="25605"/>
    <cellStyle name="Normal 27 8 9 3 3" xfId="37898"/>
    <cellStyle name="Normal 27 8 9 4" xfId="13161"/>
    <cellStyle name="Normal 27 8 9 4 2" xfId="28350"/>
    <cellStyle name="Normal 27 8 9 4 3" xfId="40587"/>
    <cellStyle name="Normal 27 8 9 5" xfId="18035"/>
    <cellStyle name="Normal 27 8 9 6" xfId="16004"/>
    <cellStyle name="Normal 27 9" xfId="885"/>
    <cellStyle name="Normal 27 9 10" xfId="3815"/>
    <cellStyle name="Normal 27 9 10 2" xfId="8441"/>
    <cellStyle name="Normal 27 9 10 2 2" xfId="23715"/>
    <cellStyle name="Normal 27 9 10 2 3" xfId="36058"/>
    <cellStyle name="Normal 27 9 10 3" xfId="11583"/>
    <cellStyle name="Normal 27 9 10 3 2" xfId="26808"/>
    <cellStyle name="Normal 27 9 10 3 3" xfId="39094"/>
    <cellStyle name="Normal 27 9 10 4" xfId="14292"/>
    <cellStyle name="Normal 27 9 10 4 2" xfId="29479"/>
    <cellStyle name="Normal 27 9 10 4 3" xfId="41710"/>
    <cellStyle name="Normal 27 9 10 5" xfId="19243"/>
    <cellStyle name="Normal 27 9 10 6" xfId="31815"/>
    <cellStyle name="Normal 27 9 11" xfId="5945"/>
    <cellStyle name="Normal 27 9 11 2" xfId="21225"/>
    <cellStyle name="Normal 27 9 11 3" xfId="33573"/>
    <cellStyle name="Normal 27 9 12" xfId="6003"/>
    <cellStyle name="Normal 27 9 12 2" xfId="21283"/>
    <cellStyle name="Normal 27 9 12 3" xfId="33631"/>
    <cellStyle name="Normal 27 9 13" xfId="11482"/>
    <cellStyle name="Normal 27 9 13 2" xfId="26708"/>
    <cellStyle name="Normal 27 9 13 3" xfId="38994"/>
    <cellStyle name="Normal 27 9 14" xfId="16628"/>
    <cellStyle name="Normal 27 9 15" xfId="17774"/>
    <cellStyle name="Normal 27 9 2" xfId="2189"/>
    <cellStyle name="Normal 27 9 2 2" xfId="6969"/>
    <cellStyle name="Normal 27 9 2 2 2" xfId="22246"/>
    <cellStyle name="Normal 27 9 2 2 3" xfId="34590"/>
    <cellStyle name="Normal 27 9 2 3" xfId="10070"/>
    <cellStyle name="Normal 27 9 2 3 2" xfId="25313"/>
    <cellStyle name="Normal 27 9 2 3 3" xfId="37618"/>
    <cellStyle name="Normal 27 9 2 4" xfId="12940"/>
    <cellStyle name="Normal 27 9 2 4 2" xfId="28138"/>
    <cellStyle name="Normal 27 9 2 4 3" xfId="40389"/>
    <cellStyle name="Normal 27 9 2 5" xfId="17716"/>
    <cellStyle name="Normal 27 9 2 6" xfId="20296"/>
    <cellStyle name="Normal 27 9 3" xfId="2973"/>
    <cellStyle name="Normal 27 9 3 2" xfId="7617"/>
    <cellStyle name="Normal 27 9 3 2 2" xfId="22894"/>
    <cellStyle name="Normal 27 9 3 2 3" xfId="35237"/>
    <cellStyle name="Normal 27 9 3 3" xfId="10769"/>
    <cellStyle name="Normal 27 9 3 3 2" xfId="25997"/>
    <cellStyle name="Normal 27 9 3 3 3" xfId="38288"/>
    <cellStyle name="Normal 27 9 3 4" xfId="13527"/>
    <cellStyle name="Normal 27 9 3 4 2" xfId="28714"/>
    <cellStyle name="Normal 27 9 3 4 3" xfId="40948"/>
    <cellStyle name="Normal 27 9 3 5" xfId="18428"/>
    <cellStyle name="Normal 27 9 3 6" xfId="31051"/>
    <cellStyle name="Normal 27 9 4" xfId="2770"/>
    <cellStyle name="Normal 27 9 4 2" xfId="7418"/>
    <cellStyle name="Normal 27 9 4 2 2" xfId="22695"/>
    <cellStyle name="Normal 27 9 4 2 3" xfId="35039"/>
    <cellStyle name="Normal 27 9 4 3" xfId="10568"/>
    <cellStyle name="Normal 27 9 4 3 2" xfId="25796"/>
    <cellStyle name="Normal 27 9 4 3 3" xfId="38087"/>
    <cellStyle name="Normal 27 9 4 4" xfId="13337"/>
    <cellStyle name="Normal 27 9 4 4 2" xfId="28524"/>
    <cellStyle name="Normal 27 9 4 4 3" xfId="40758"/>
    <cellStyle name="Normal 27 9 4 5" xfId="18228"/>
    <cellStyle name="Normal 27 9 4 6" xfId="30860"/>
    <cellStyle name="Normal 27 9 5" xfId="3565"/>
    <cellStyle name="Normal 27 9 5 2" xfId="8193"/>
    <cellStyle name="Normal 27 9 5 2 2" xfId="23469"/>
    <cellStyle name="Normal 27 9 5 2 3" xfId="35812"/>
    <cellStyle name="Normal 27 9 5 3" xfId="11340"/>
    <cellStyle name="Normal 27 9 5 3 2" xfId="26566"/>
    <cellStyle name="Normal 27 9 5 3 3" xfId="38852"/>
    <cellStyle name="Normal 27 9 5 4" xfId="14056"/>
    <cellStyle name="Normal 27 9 5 4 2" xfId="29243"/>
    <cellStyle name="Normal 27 9 5 4 3" xfId="41475"/>
    <cellStyle name="Normal 27 9 5 5" xfId="18999"/>
    <cellStyle name="Normal 27 9 5 6" xfId="31579"/>
    <cellStyle name="Normal 27 9 6" xfId="3520"/>
    <cellStyle name="Normal 27 9 6 2" xfId="8150"/>
    <cellStyle name="Normal 27 9 6 2 2" xfId="23426"/>
    <cellStyle name="Normal 27 9 6 2 3" xfId="35769"/>
    <cellStyle name="Normal 27 9 6 3" xfId="11295"/>
    <cellStyle name="Normal 27 9 6 3 2" xfId="26521"/>
    <cellStyle name="Normal 27 9 6 3 3" xfId="38808"/>
    <cellStyle name="Normal 27 9 6 4" xfId="14017"/>
    <cellStyle name="Normal 27 9 6 4 2" xfId="29204"/>
    <cellStyle name="Normal 27 9 6 4 3" xfId="41436"/>
    <cellStyle name="Normal 27 9 6 5" xfId="18957"/>
    <cellStyle name="Normal 27 9 6 6" xfId="31540"/>
    <cellStyle name="Normal 27 9 7" xfId="2484"/>
    <cellStyle name="Normal 27 9 7 2" xfId="7139"/>
    <cellStyle name="Normal 27 9 7 2 2" xfId="22416"/>
    <cellStyle name="Normal 27 9 7 2 3" xfId="34760"/>
    <cellStyle name="Normal 27 9 7 3" xfId="10300"/>
    <cellStyle name="Normal 27 9 7 3 2" xfId="25531"/>
    <cellStyle name="Normal 27 9 7 3 3" xfId="37824"/>
    <cellStyle name="Normal 27 9 7 4" xfId="13098"/>
    <cellStyle name="Normal 27 9 7 4 2" xfId="28287"/>
    <cellStyle name="Normal 27 9 7 4 3" xfId="40524"/>
    <cellStyle name="Normal 27 9 7 5" xfId="17963"/>
    <cellStyle name="Normal 27 9 7 6" xfId="16652"/>
    <cellStyle name="Normal 27 9 8" xfId="3486"/>
    <cellStyle name="Normal 27 9 8 2" xfId="8118"/>
    <cellStyle name="Normal 27 9 8 2 2" xfId="23394"/>
    <cellStyle name="Normal 27 9 8 2 3" xfId="35737"/>
    <cellStyle name="Normal 27 9 8 3" xfId="11262"/>
    <cellStyle name="Normal 27 9 8 3 2" xfId="26488"/>
    <cellStyle name="Normal 27 9 8 3 3" xfId="38776"/>
    <cellStyle name="Normal 27 9 8 4" xfId="13988"/>
    <cellStyle name="Normal 27 9 8 4 2" xfId="29175"/>
    <cellStyle name="Normal 27 9 8 4 3" xfId="41407"/>
    <cellStyle name="Normal 27 9 8 5" xfId="18923"/>
    <cellStyle name="Normal 27 9 8 6" xfId="31511"/>
    <cellStyle name="Normal 27 9 9" xfId="2697"/>
    <cellStyle name="Normal 27 9 9 2" xfId="7345"/>
    <cellStyle name="Normal 27 9 9 2 2" xfId="22622"/>
    <cellStyle name="Normal 27 9 9 2 3" xfId="34966"/>
    <cellStyle name="Normal 27 9 9 3" xfId="10498"/>
    <cellStyle name="Normal 27 9 9 3 2" xfId="25726"/>
    <cellStyle name="Normal 27 9 9 3 3" xfId="38017"/>
    <cellStyle name="Normal 27 9 9 4" xfId="13274"/>
    <cellStyle name="Normal 27 9 9 4 2" xfId="28461"/>
    <cellStyle name="Normal 27 9 9 4 3" xfId="40695"/>
    <cellStyle name="Normal 27 9 9 5" xfId="18160"/>
    <cellStyle name="Normal 27 9 9 6" xfId="30797"/>
    <cellStyle name="Normal 28" xfId="110"/>
    <cellStyle name="Normal 28 10" xfId="900"/>
    <cellStyle name="Normal 28 10 10" xfId="4501"/>
    <cellStyle name="Normal 28 10 10 2" xfId="9107"/>
    <cellStyle name="Normal 28 10 10 2 2" xfId="24381"/>
    <cellStyle name="Normal 28 10 10 2 3" xfId="36723"/>
    <cellStyle name="Normal 28 10 10 3" xfId="12233"/>
    <cellStyle name="Normal 28 10 10 3 2" xfId="27458"/>
    <cellStyle name="Normal 28 10 10 3 3" xfId="39742"/>
    <cellStyle name="Normal 28 10 10 4" xfId="14898"/>
    <cellStyle name="Normal 28 10 10 4 2" xfId="30085"/>
    <cellStyle name="Normal 28 10 10 4 3" xfId="42315"/>
    <cellStyle name="Normal 28 10 10 5" xfId="19895"/>
    <cellStyle name="Normal 28 10 10 6" xfId="32419"/>
    <cellStyle name="Normal 28 10 11" xfId="5959"/>
    <cellStyle name="Normal 28 10 11 2" xfId="21239"/>
    <cellStyle name="Normal 28 10 11 3" xfId="33587"/>
    <cellStyle name="Normal 28 10 12" xfId="5755"/>
    <cellStyle name="Normal 28 10 12 2" xfId="21035"/>
    <cellStyle name="Normal 28 10 12 3" xfId="33383"/>
    <cellStyle name="Normal 28 10 13" xfId="12487"/>
    <cellStyle name="Normal 28 10 13 2" xfId="27708"/>
    <cellStyle name="Normal 28 10 13 3" xfId="39988"/>
    <cellStyle name="Normal 28 10 14" xfId="16643"/>
    <cellStyle name="Normal 28 10 15" xfId="25141"/>
    <cellStyle name="Normal 28 10 2" xfId="2204"/>
    <cellStyle name="Normal 28 10 2 2" xfId="6984"/>
    <cellStyle name="Normal 28 10 2 2 2" xfId="22261"/>
    <cellStyle name="Normal 28 10 2 2 3" xfId="34605"/>
    <cellStyle name="Normal 28 10 2 3" xfId="10085"/>
    <cellStyle name="Normal 28 10 2 3 2" xfId="25328"/>
    <cellStyle name="Normal 28 10 2 3 3" xfId="37633"/>
    <cellStyle name="Normal 28 10 2 4" xfId="12954"/>
    <cellStyle name="Normal 28 10 2 4 2" xfId="28152"/>
    <cellStyle name="Normal 28 10 2 4 3" xfId="40403"/>
    <cellStyle name="Normal 28 10 2 5" xfId="17731"/>
    <cellStyle name="Normal 28 10 2 6" xfId="16009"/>
    <cellStyle name="Normal 28 10 3" xfId="2988"/>
    <cellStyle name="Normal 28 10 3 2" xfId="7632"/>
    <cellStyle name="Normal 28 10 3 2 2" xfId="22909"/>
    <cellStyle name="Normal 28 10 3 2 3" xfId="35252"/>
    <cellStyle name="Normal 28 10 3 3" xfId="10784"/>
    <cellStyle name="Normal 28 10 3 3 2" xfId="26012"/>
    <cellStyle name="Normal 28 10 3 3 3" xfId="38303"/>
    <cellStyle name="Normal 28 10 3 4" xfId="13542"/>
    <cellStyle name="Normal 28 10 3 4 2" xfId="28729"/>
    <cellStyle name="Normal 28 10 3 4 3" xfId="40963"/>
    <cellStyle name="Normal 28 10 3 5" xfId="18443"/>
    <cellStyle name="Normal 28 10 3 6" xfId="31066"/>
    <cellStyle name="Normal 28 10 4" xfId="1764"/>
    <cellStyle name="Normal 28 10 4 2" xfId="6608"/>
    <cellStyle name="Normal 28 10 4 2 2" xfId="21885"/>
    <cellStyle name="Normal 28 10 4 2 3" xfId="34230"/>
    <cellStyle name="Normal 28 10 4 3" xfId="9682"/>
    <cellStyle name="Normal 28 10 4 3 2" xfId="24944"/>
    <cellStyle name="Normal 28 10 4 3 3" xfId="37262"/>
    <cellStyle name="Normal 28 10 4 4" xfId="12583"/>
    <cellStyle name="Normal 28 10 4 4 2" xfId="27799"/>
    <cellStyle name="Normal 28 10 4 4 3" xfId="40076"/>
    <cellStyle name="Normal 28 10 4 5" xfId="17308"/>
    <cellStyle name="Normal 28 10 4 6" xfId="17007"/>
    <cellStyle name="Normal 28 10 5" xfId="2635"/>
    <cellStyle name="Normal 28 10 5 2" xfId="7286"/>
    <cellStyle name="Normal 28 10 5 2 2" xfId="22563"/>
    <cellStyle name="Normal 28 10 5 2 3" xfId="34907"/>
    <cellStyle name="Normal 28 10 5 3" xfId="10440"/>
    <cellStyle name="Normal 28 10 5 3 2" xfId="25668"/>
    <cellStyle name="Normal 28 10 5 3 3" xfId="37962"/>
    <cellStyle name="Normal 28 10 5 4" xfId="13218"/>
    <cellStyle name="Normal 28 10 5 4 2" xfId="28405"/>
    <cellStyle name="Normal 28 10 5 4 3" xfId="40643"/>
    <cellStyle name="Normal 28 10 5 5" xfId="18101"/>
    <cellStyle name="Normal 28 10 5 6" xfId="30742"/>
    <cellStyle name="Normal 28 10 6" xfId="3321"/>
    <cellStyle name="Normal 28 10 6 2" xfId="7959"/>
    <cellStyle name="Normal 28 10 6 2 2" xfId="23235"/>
    <cellStyle name="Normal 28 10 6 2 3" xfId="35578"/>
    <cellStyle name="Normal 28 10 6 3" xfId="11106"/>
    <cellStyle name="Normal 28 10 6 3 2" xfId="26332"/>
    <cellStyle name="Normal 28 10 6 3 3" xfId="38620"/>
    <cellStyle name="Normal 28 10 6 4" xfId="13844"/>
    <cellStyle name="Normal 28 10 6 4 2" xfId="29031"/>
    <cellStyle name="Normal 28 10 6 4 3" xfId="41264"/>
    <cellStyle name="Normal 28 10 6 5" xfId="18762"/>
    <cellStyle name="Normal 28 10 6 6" xfId="31368"/>
    <cellStyle name="Normal 28 10 7" xfId="3942"/>
    <cellStyle name="Normal 28 10 7 2" xfId="8562"/>
    <cellStyle name="Normal 28 10 7 2 2" xfId="23836"/>
    <cellStyle name="Normal 28 10 7 2 3" xfId="36179"/>
    <cellStyle name="Normal 28 10 7 3" xfId="11705"/>
    <cellStyle name="Normal 28 10 7 3 2" xfId="26930"/>
    <cellStyle name="Normal 28 10 7 3 3" xfId="39216"/>
    <cellStyle name="Normal 28 10 7 4" xfId="14403"/>
    <cellStyle name="Normal 28 10 7 4 2" xfId="29590"/>
    <cellStyle name="Normal 28 10 7 4 3" xfId="41821"/>
    <cellStyle name="Normal 28 10 7 5" xfId="19363"/>
    <cellStyle name="Normal 28 10 7 6" xfId="31926"/>
    <cellStyle name="Normal 28 10 8" xfId="4159"/>
    <cellStyle name="Normal 28 10 8 2" xfId="8771"/>
    <cellStyle name="Normal 28 10 8 2 2" xfId="24045"/>
    <cellStyle name="Normal 28 10 8 2 3" xfId="36388"/>
    <cellStyle name="Normal 28 10 8 3" xfId="11911"/>
    <cellStyle name="Normal 28 10 8 3 2" xfId="27136"/>
    <cellStyle name="Normal 28 10 8 3 3" xfId="39421"/>
    <cellStyle name="Normal 28 10 8 4" xfId="14595"/>
    <cellStyle name="Normal 28 10 8 4 2" xfId="29782"/>
    <cellStyle name="Normal 28 10 8 4 3" xfId="42012"/>
    <cellStyle name="Normal 28 10 8 5" xfId="19568"/>
    <cellStyle name="Normal 28 10 8 6" xfId="32117"/>
    <cellStyle name="Normal 28 10 9" xfId="4350"/>
    <cellStyle name="Normal 28 10 9 2" xfId="8957"/>
    <cellStyle name="Normal 28 10 9 2 2" xfId="24231"/>
    <cellStyle name="Normal 28 10 9 2 3" xfId="36573"/>
    <cellStyle name="Normal 28 10 9 3" xfId="12093"/>
    <cellStyle name="Normal 28 10 9 3 2" xfId="27318"/>
    <cellStyle name="Normal 28 10 9 3 3" xfId="39602"/>
    <cellStyle name="Normal 28 10 9 4" xfId="14765"/>
    <cellStyle name="Normal 28 10 9 4 2" xfId="29952"/>
    <cellStyle name="Normal 28 10 9 4 3" xfId="42182"/>
    <cellStyle name="Normal 28 10 9 5" xfId="19749"/>
    <cellStyle name="Normal 28 10 9 6" xfId="32286"/>
    <cellStyle name="Normal 28 11" xfId="1738"/>
    <cellStyle name="Normal 28 11 2" xfId="6582"/>
    <cellStyle name="Normal 28 11 2 2" xfId="21859"/>
    <cellStyle name="Normal 28 11 2 3" xfId="34204"/>
    <cellStyle name="Normal 28 11 3" xfId="9657"/>
    <cellStyle name="Normal 28 11 3 2" xfId="24920"/>
    <cellStyle name="Normal 28 11 3 3" xfId="37240"/>
    <cellStyle name="Normal 28 11 4" xfId="12558"/>
    <cellStyle name="Normal 28 11 4 2" xfId="27775"/>
    <cellStyle name="Normal 28 11 4 3" xfId="40054"/>
    <cellStyle name="Normal 28 11 5" xfId="17282"/>
    <cellStyle name="Normal 28 11 6" xfId="30672"/>
    <cellStyle name="Normal 28 12" xfId="1684"/>
    <cellStyle name="Normal 28 12 2" xfId="6530"/>
    <cellStyle name="Normal 28 12 2 2" xfId="21807"/>
    <cellStyle name="Normal 28 12 2 3" xfId="34152"/>
    <cellStyle name="Normal 28 12 3" xfId="9603"/>
    <cellStyle name="Normal 28 12 3 2" xfId="24866"/>
    <cellStyle name="Normal 28 12 3 3" xfId="37186"/>
    <cellStyle name="Normal 28 12 4" xfId="10093"/>
    <cellStyle name="Normal 28 12 4 2" xfId="25335"/>
    <cellStyle name="Normal 28 12 4 3" xfId="37639"/>
    <cellStyle name="Normal 28 12 5" xfId="17228"/>
    <cellStyle name="Normal 28 12 6" xfId="15919"/>
    <cellStyle name="Normal 28 13" xfId="3309"/>
    <cellStyle name="Normal 28 13 2" xfId="7947"/>
    <cellStyle name="Normal 28 13 2 2" xfId="23223"/>
    <cellStyle name="Normal 28 13 2 3" xfId="35566"/>
    <cellStyle name="Normal 28 13 3" xfId="11094"/>
    <cellStyle name="Normal 28 13 3 2" xfId="26320"/>
    <cellStyle name="Normal 28 13 3 3" xfId="38608"/>
    <cellStyle name="Normal 28 13 4" xfId="13832"/>
    <cellStyle name="Normal 28 13 4 2" xfId="29019"/>
    <cellStyle name="Normal 28 13 4 3" xfId="41252"/>
    <cellStyle name="Normal 28 13 5" xfId="18750"/>
    <cellStyle name="Normal 28 13 6" xfId="31356"/>
    <cellStyle name="Normal 28 14" xfId="2642"/>
    <cellStyle name="Normal 28 14 2" xfId="7293"/>
    <cellStyle name="Normal 28 14 2 2" xfId="22570"/>
    <cellStyle name="Normal 28 14 2 3" xfId="34914"/>
    <cellStyle name="Normal 28 14 3" xfId="10446"/>
    <cellStyle name="Normal 28 14 3 2" xfId="25674"/>
    <cellStyle name="Normal 28 14 3 3" xfId="37968"/>
    <cellStyle name="Normal 28 14 4" xfId="13224"/>
    <cellStyle name="Normal 28 14 4 2" xfId="28411"/>
    <cellStyle name="Normal 28 14 4 3" xfId="40649"/>
    <cellStyle name="Normal 28 14 5" xfId="18107"/>
    <cellStyle name="Normal 28 14 6" xfId="30748"/>
    <cellStyle name="Normal 28 15" xfId="3822"/>
    <cellStyle name="Normal 28 15 2" xfId="8448"/>
    <cellStyle name="Normal 28 15 2 2" xfId="23722"/>
    <cellStyle name="Normal 28 15 2 3" xfId="36065"/>
    <cellStyle name="Normal 28 15 3" xfId="11589"/>
    <cellStyle name="Normal 28 15 3 2" xfId="26814"/>
    <cellStyle name="Normal 28 15 3 3" xfId="39100"/>
    <cellStyle name="Normal 28 15 4" xfId="14298"/>
    <cellStyle name="Normal 28 15 4 2" xfId="29485"/>
    <cellStyle name="Normal 28 15 4 3" xfId="41716"/>
    <cellStyle name="Normal 28 15 5" xfId="19249"/>
    <cellStyle name="Normal 28 15 6" xfId="31821"/>
    <cellStyle name="Normal 28 16" xfId="4051"/>
    <cellStyle name="Normal 28 16 2" xfId="8667"/>
    <cellStyle name="Normal 28 16 2 2" xfId="23941"/>
    <cellStyle name="Normal 28 16 2 3" xfId="36284"/>
    <cellStyle name="Normal 28 16 3" xfId="11808"/>
    <cellStyle name="Normal 28 16 3 2" xfId="27033"/>
    <cellStyle name="Normal 28 16 3 3" xfId="39319"/>
    <cellStyle name="Normal 28 16 4" xfId="14500"/>
    <cellStyle name="Normal 28 16 4 2" xfId="29687"/>
    <cellStyle name="Normal 28 16 4 3" xfId="41918"/>
    <cellStyle name="Normal 28 16 5" xfId="19467"/>
    <cellStyle name="Normal 28 16 6" xfId="32023"/>
    <cellStyle name="Normal 28 17" xfId="4253"/>
    <cellStyle name="Normal 28 17 2" xfId="8864"/>
    <cellStyle name="Normal 28 17 2 2" xfId="24138"/>
    <cellStyle name="Normal 28 17 2 3" xfId="36481"/>
    <cellStyle name="Normal 28 17 3" xfId="12001"/>
    <cellStyle name="Normal 28 17 3 2" xfId="27226"/>
    <cellStyle name="Normal 28 17 3 3" xfId="39511"/>
    <cellStyle name="Normal 28 17 4" xfId="14680"/>
    <cellStyle name="Normal 28 17 4 2" xfId="29867"/>
    <cellStyle name="Normal 28 17 4 3" xfId="42097"/>
    <cellStyle name="Normal 28 17 5" xfId="19659"/>
    <cellStyle name="Normal 28 17 6" xfId="32202"/>
    <cellStyle name="Normal 28 18" xfId="4428"/>
    <cellStyle name="Normal 28 18 2" xfId="9035"/>
    <cellStyle name="Normal 28 18 2 2" xfId="24309"/>
    <cellStyle name="Normal 28 18 2 3" xfId="36651"/>
    <cellStyle name="Normal 28 18 3" xfId="12166"/>
    <cellStyle name="Normal 28 18 3 2" xfId="27391"/>
    <cellStyle name="Normal 28 18 3 3" xfId="39675"/>
    <cellStyle name="Normal 28 18 4" xfId="14835"/>
    <cellStyle name="Normal 28 18 4 2" xfId="30022"/>
    <cellStyle name="Normal 28 18 4 3" xfId="42252"/>
    <cellStyle name="Normal 28 18 5" xfId="19824"/>
    <cellStyle name="Normal 28 18 6" xfId="32356"/>
    <cellStyle name="Normal 28 19" xfId="4543"/>
    <cellStyle name="Normal 28 19 2" xfId="9149"/>
    <cellStyle name="Normal 28 19 2 2" xfId="24423"/>
    <cellStyle name="Normal 28 19 2 3" xfId="36765"/>
    <cellStyle name="Normal 28 19 3" xfId="12273"/>
    <cellStyle name="Normal 28 19 3 2" xfId="27498"/>
    <cellStyle name="Normal 28 19 3 3" xfId="39782"/>
    <cellStyle name="Normal 28 19 4" xfId="14936"/>
    <cellStyle name="Normal 28 19 4 2" xfId="30123"/>
    <cellStyle name="Normal 28 19 4 3" xfId="42353"/>
    <cellStyle name="Normal 28 19 5" xfId="19937"/>
    <cellStyle name="Normal 28 19 6" xfId="32457"/>
    <cellStyle name="Normal 28 2" xfId="653"/>
    <cellStyle name="Normal 28 2 10" xfId="3498"/>
    <cellStyle name="Normal 28 2 10 2" xfId="8130"/>
    <cellStyle name="Normal 28 2 10 2 2" xfId="23406"/>
    <cellStyle name="Normal 28 2 10 2 3" xfId="35749"/>
    <cellStyle name="Normal 28 2 10 3" xfId="11274"/>
    <cellStyle name="Normal 28 2 10 3 2" xfId="26500"/>
    <cellStyle name="Normal 28 2 10 3 3" xfId="38788"/>
    <cellStyle name="Normal 28 2 10 4" xfId="13999"/>
    <cellStyle name="Normal 28 2 10 4 2" xfId="29186"/>
    <cellStyle name="Normal 28 2 10 4 3" xfId="41418"/>
    <cellStyle name="Normal 28 2 10 5" xfId="18935"/>
    <cellStyle name="Normal 28 2 10 6" xfId="31522"/>
    <cellStyle name="Normal 28 2 11" xfId="5729"/>
    <cellStyle name="Normal 28 2 11 2" xfId="21009"/>
    <cellStyle name="Normal 28 2 11 3" xfId="33357"/>
    <cellStyle name="Normal 28 2 12" xfId="6316"/>
    <cellStyle name="Normal 28 2 12 2" xfId="21593"/>
    <cellStyle name="Normal 28 2 12 3" xfId="33938"/>
    <cellStyle name="Normal 28 2 13" xfId="12442"/>
    <cellStyle name="Normal 28 2 13 2" xfId="27665"/>
    <cellStyle name="Normal 28 2 13 3" xfId="39946"/>
    <cellStyle name="Normal 28 2 14" xfId="16418"/>
    <cellStyle name="Normal 28 2 15" xfId="21396"/>
    <cellStyle name="Normal 28 2 2" xfId="1982"/>
    <cellStyle name="Normal 28 2 2 2" xfId="6768"/>
    <cellStyle name="Normal 28 2 2 2 2" xfId="22045"/>
    <cellStyle name="Normal 28 2 2 2 3" xfId="34390"/>
    <cellStyle name="Normal 28 2 2 3" xfId="9866"/>
    <cellStyle name="Normal 28 2 2 3 2" xfId="25114"/>
    <cellStyle name="Normal 28 2 2 3 3" xfId="37423"/>
    <cellStyle name="Normal 28 2 2 4" xfId="12740"/>
    <cellStyle name="Normal 28 2 2 4 2" xfId="27943"/>
    <cellStyle name="Normal 28 2 2 4 3" xfId="40197"/>
    <cellStyle name="Normal 28 2 2 5" xfId="17513"/>
    <cellStyle name="Normal 28 2 2 6" xfId="16955"/>
    <cellStyle name="Normal 28 2 3" xfId="2748"/>
    <cellStyle name="Normal 28 2 3 2" xfId="7396"/>
    <cellStyle name="Normal 28 2 3 2 2" xfId="22673"/>
    <cellStyle name="Normal 28 2 3 2 3" xfId="35017"/>
    <cellStyle name="Normal 28 2 3 3" xfId="10547"/>
    <cellStyle name="Normal 28 2 3 3 2" xfId="25775"/>
    <cellStyle name="Normal 28 2 3 3 3" xfId="38066"/>
    <cellStyle name="Normal 28 2 3 4" xfId="13317"/>
    <cellStyle name="Normal 28 2 3 4 2" xfId="28504"/>
    <cellStyle name="Normal 28 2 3 4 3" xfId="40738"/>
    <cellStyle name="Normal 28 2 3 5" xfId="18208"/>
    <cellStyle name="Normal 28 2 3 6" xfId="30840"/>
    <cellStyle name="Normal 28 2 4" xfId="2389"/>
    <cellStyle name="Normal 28 2 4 2" xfId="7048"/>
    <cellStyle name="Normal 28 2 4 2 2" xfId="22325"/>
    <cellStyle name="Normal 28 2 4 2 3" xfId="34669"/>
    <cellStyle name="Normal 28 2 4 3" xfId="10208"/>
    <cellStyle name="Normal 28 2 4 3 2" xfId="25439"/>
    <cellStyle name="Normal 28 2 4 3 3" xfId="37732"/>
    <cellStyle name="Normal 28 2 4 4" xfId="13020"/>
    <cellStyle name="Normal 28 2 4 4 2" xfId="28209"/>
    <cellStyle name="Normal 28 2 4 4 3" xfId="40447"/>
    <cellStyle name="Normal 28 2 4 5" xfId="17878"/>
    <cellStyle name="Normal 28 2 4 6" xfId="30580"/>
    <cellStyle name="Normal 28 2 5" xfId="3015"/>
    <cellStyle name="Normal 28 2 5 2" xfId="7659"/>
    <cellStyle name="Normal 28 2 5 2 2" xfId="22936"/>
    <cellStyle name="Normal 28 2 5 2 3" xfId="35279"/>
    <cellStyle name="Normal 28 2 5 3" xfId="10810"/>
    <cellStyle name="Normal 28 2 5 3 2" xfId="26038"/>
    <cellStyle name="Normal 28 2 5 3 3" xfId="38329"/>
    <cellStyle name="Normal 28 2 5 4" xfId="13568"/>
    <cellStyle name="Normal 28 2 5 4 2" xfId="28755"/>
    <cellStyle name="Normal 28 2 5 4 3" xfId="40988"/>
    <cellStyle name="Normal 28 2 5 5" xfId="18469"/>
    <cellStyle name="Normal 28 2 5 6" xfId="31091"/>
    <cellStyle name="Normal 28 2 6" xfId="3529"/>
    <cellStyle name="Normal 28 2 6 2" xfId="8159"/>
    <cellStyle name="Normal 28 2 6 2 2" xfId="23435"/>
    <cellStyle name="Normal 28 2 6 2 3" xfId="35778"/>
    <cellStyle name="Normal 28 2 6 3" xfId="11304"/>
    <cellStyle name="Normal 28 2 6 3 2" xfId="26530"/>
    <cellStyle name="Normal 28 2 6 3 3" xfId="38817"/>
    <cellStyle name="Normal 28 2 6 4" xfId="14026"/>
    <cellStyle name="Normal 28 2 6 4 2" xfId="29213"/>
    <cellStyle name="Normal 28 2 6 4 3" xfId="41445"/>
    <cellStyle name="Normal 28 2 6 5" xfId="18966"/>
    <cellStyle name="Normal 28 2 6 6" xfId="31549"/>
    <cellStyle name="Normal 28 2 7" xfId="3230"/>
    <cellStyle name="Normal 28 2 7 2" xfId="7870"/>
    <cellStyle name="Normal 28 2 7 2 2" xfId="23146"/>
    <cellStyle name="Normal 28 2 7 2 3" xfId="35489"/>
    <cellStyle name="Normal 28 2 7 3" xfId="11019"/>
    <cellStyle name="Normal 28 2 7 3 2" xfId="26245"/>
    <cellStyle name="Normal 28 2 7 3 3" xfId="38533"/>
    <cellStyle name="Normal 28 2 7 4" xfId="13760"/>
    <cellStyle name="Normal 28 2 7 4 2" xfId="28947"/>
    <cellStyle name="Normal 28 2 7 4 3" xfId="41180"/>
    <cellStyle name="Normal 28 2 7 5" xfId="18673"/>
    <cellStyle name="Normal 28 2 7 6" xfId="31284"/>
    <cellStyle name="Normal 28 2 8" xfId="3606"/>
    <cellStyle name="Normal 28 2 8 2" xfId="8234"/>
    <cellStyle name="Normal 28 2 8 2 2" xfId="23510"/>
    <cellStyle name="Normal 28 2 8 2 3" xfId="35853"/>
    <cellStyle name="Normal 28 2 8 3" xfId="11380"/>
    <cellStyle name="Normal 28 2 8 3 2" xfId="26606"/>
    <cellStyle name="Normal 28 2 8 3 3" xfId="38892"/>
    <cellStyle name="Normal 28 2 8 4" xfId="14096"/>
    <cellStyle name="Normal 28 2 8 4 2" xfId="29283"/>
    <cellStyle name="Normal 28 2 8 4 3" xfId="41515"/>
    <cellStyle name="Normal 28 2 8 5" xfId="19040"/>
    <cellStyle name="Normal 28 2 8 6" xfId="31619"/>
    <cellStyle name="Normal 28 2 9" xfId="3322"/>
    <cellStyle name="Normal 28 2 9 2" xfId="7960"/>
    <cellStyle name="Normal 28 2 9 2 2" xfId="23236"/>
    <cellStyle name="Normal 28 2 9 2 3" xfId="35579"/>
    <cellStyle name="Normal 28 2 9 3" xfId="11107"/>
    <cellStyle name="Normal 28 2 9 3 2" xfId="26333"/>
    <cellStyle name="Normal 28 2 9 3 3" xfId="38621"/>
    <cellStyle name="Normal 28 2 9 4" xfId="13845"/>
    <cellStyle name="Normal 28 2 9 4 2" xfId="29032"/>
    <cellStyle name="Normal 28 2 9 4 3" xfId="41265"/>
    <cellStyle name="Normal 28 2 9 5" xfId="18763"/>
    <cellStyle name="Normal 28 2 9 6" xfId="31369"/>
    <cellStyle name="Normal 28 20" xfId="5249"/>
    <cellStyle name="Normal 28 20 2" xfId="20530"/>
    <cellStyle name="Normal 28 20 3" xfId="32882"/>
    <cellStyle name="Normal 28 21" xfId="9101"/>
    <cellStyle name="Normal 28 21 2" xfId="24375"/>
    <cellStyle name="Normal 28 21 3" xfId="36717"/>
    <cellStyle name="Normal 28 22" xfId="12317"/>
    <cellStyle name="Normal 28 22 2" xfId="27542"/>
    <cellStyle name="Normal 28 22 3" xfId="39826"/>
    <cellStyle name="Normal 28 23" xfId="15413"/>
    <cellStyle name="Normal 28 23 2" xfId="42873"/>
    <cellStyle name="Normal 28 24" xfId="15967"/>
    <cellStyle name="Normal 28 25" xfId="16784"/>
    <cellStyle name="Normal 28 3" xfId="750"/>
    <cellStyle name="Normal 28 3 10" xfId="3825"/>
    <cellStyle name="Normal 28 3 10 2" xfId="8451"/>
    <cellStyle name="Normal 28 3 10 2 2" xfId="23725"/>
    <cellStyle name="Normal 28 3 10 2 3" xfId="36068"/>
    <cellStyle name="Normal 28 3 10 3" xfId="11592"/>
    <cellStyle name="Normal 28 3 10 3 2" xfId="26817"/>
    <cellStyle name="Normal 28 3 10 3 3" xfId="39103"/>
    <cellStyle name="Normal 28 3 10 4" xfId="14301"/>
    <cellStyle name="Normal 28 3 10 4 2" xfId="29488"/>
    <cellStyle name="Normal 28 3 10 4 3" xfId="41719"/>
    <cellStyle name="Normal 28 3 10 5" xfId="19252"/>
    <cellStyle name="Normal 28 3 10 6" xfId="31824"/>
    <cellStyle name="Normal 28 3 11" xfId="5820"/>
    <cellStyle name="Normal 28 3 11 2" xfId="21100"/>
    <cellStyle name="Normal 28 3 11 3" xfId="33448"/>
    <cellStyle name="Normal 28 3 12" xfId="6388"/>
    <cellStyle name="Normal 28 3 12 2" xfId="21665"/>
    <cellStyle name="Normal 28 3 12 3" xfId="34010"/>
    <cellStyle name="Normal 28 3 13" xfId="9519"/>
    <cellStyle name="Normal 28 3 13 2" xfId="24786"/>
    <cellStyle name="Normal 28 3 13 3" xfId="37111"/>
    <cellStyle name="Normal 28 3 14" xfId="16501"/>
    <cellStyle name="Normal 28 3 15" xfId="20151"/>
    <cellStyle name="Normal 28 3 2" xfId="2056"/>
    <cellStyle name="Normal 28 3 2 2" xfId="6836"/>
    <cellStyle name="Normal 28 3 2 2 2" xfId="22113"/>
    <cellStyle name="Normal 28 3 2 2 3" xfId="34457"/>
    <cellStyle name="Normal 28 3 2 3" xfId="9937"/>
    <cellStyle name="Normal 28 3 2 3 2" xfId="25181"/>
    <cellStyle name="Normal 28 3 2 3 3" xfId="37487"/>
    <cellStyle name="Normal 28 3 2 4" xfId="12807"/>
    <cellStyle name="Normal 28 3 2 4 2" xfId="28006"/>
    <cellStyle name="Normal 28 3 2 4 3" xfId="40258"/>
    <cellStyle name="Normal 28 3 2 5" xfId="17583"/>
    <cellStyle name="Normal 28 3 2 6" xfId="16906"/>
    <cellStyle name="Normal 28 3 3" xfId="2842"/>
    <cellStyle name="Normal 28 3 3 2" xfId="7488"/>
    <cellStyle name="Normal 28 3 3 2 2" xfId="22765"/>
    <cellStyle name="Normal 28 3 3 2 3" xfId="35109"/>
    <cellStyle name="Normal 28 3 3 3" xfId="10639"/>
    <cellStyle name="Normal 28 3 3 3 2" xfId="25867"/>
    <cellStyle name="Normal 28 3 3 3 3" xfId="38158"/>
    <cellStyle name="Normal 28 3 3 4" xfId="13401"/>
    <cellStyle name="Normal 28 3 3 4 2" xfId="28588"/>
    <cellStyle name="Normal 28 3 3 4 3" xfId="40822"/>
    <cellStyle name="Normal 28 3 3 5" xfId="18298"/>
    <cellStyle name="Normal 28 3 3 6" xfId="30925"/>
    <cellStyle name="Normal 28 3 4" xfId="2999"/>
    <cellStyle name="Normal 28 3 4 2" xfId="7643"/>
    <cellStyle name="Normal 28 3 4 2 2" xfId="22920"/>
    <cellStyle name="Normal 28 3 4 2 3" xfId="35263"/>
    <cellStyle name="Normal 28 3 4 3" xfId="10794"/>
    <cellStyle name="Normal 28 3 4 3 2" xfId="26022"/>
    <cellStyle name="Normal 28 3 4 3 3" xfId="38313"/>
    <cellStyle name="Normal 28 3 4 4" xfId="13553"/>
    <cellStyle name="Normal 28 3 4 4 2" xfId="28740"/>
    <cellStyle name="Normal 28 3 4 4 3" xfId="40973"/>
    <cellStyle name="Normal 28 3 4 5" xfId="18453"/>
    <cellStyle name="Normal 28 3 4 6" xfId="31076"/>
    <cellStyle name="Normal 28 3 5" xfId="3404"/>
    <cellStyle name="Normal 28 3 5 2" xfId="8037"/>
    <cellStyle name="Normal 28 3 5 2 2" xfId="23313"/>
    <cellStyle name="Normal 28 3 5 2 3" xfId="35656"/>
    <cellStyle name="Normal 28 3 5 3" xfId="11184"/>
    <cellStyle name="Normal 28 3 5 3 2" xfId="26410"/>
    <cellStyle name="Normal 28 3 5 3 3" xfId="38698"/>
    <cellStyle name="Normal 28 3 5 4" xfId="13914"/>
    <cellStyle name="Normal 28 3 5 4 2" xfId="29101"/>
    <cellStyle name="Normal 28 3 5 4 3" xfId="41334"/>
    <cellStyle name="Normal 28 3 5 5" xfId="18842"/>
    <cellStyle name="Normal 28 3 5 6" xfId="31438"/>
    <cellStyle name="Normal 28 3 6" xfId="3607"/>
    <cellStyle name="Normal 28 3 6 2" xfId="8235"/>
    <cellStyle name="Normal 28 3 6 2 2" xfId="23511"/>
    <cellStyle name="Normal 28 3 6 2 3" xfId="35854"/>
    <cellStyle name="Normal 28 3 6 3" xfId="11381"/>
    <cellStyle name="Normal 28 3 6 3 2" xfId="26607"/>
    <cellStyle name="Normal 28 3 6 3 3" xfId="38893"/>
    <cellStyle name="Normal 28 3 6 4" xfId="14097"/>
    <cellStyle name="Normal 28 3 6 4 2" xfId="29284"/>
    <cellStyle name="Normal 28 3 6 4 3" xfId="41516"/>
    <cellStyle name="Normal 28 3 6 5" xfId="19041"/>
    <cellStyle name="Normal 28 3 6 6" xfId="31620"/>
    <cellStyle name="Normal 28 3 7" xfId="1657"/>
    <cellStyle name="Normal 28 3 7 2" xfId="6503"/>
    <cellStyle name="Normal 28 3 7 2 2" xfId="21780"/>
    <cellStyle name="Normal 28 3 7 2 3" xfId="34125"/>
    <cellStyle name="Normal 28 3 7 3" xfId="9576"/>
    <cellStyle name="Normal 28 3 7 3 2" xfId="24839"/>
    <cellStyle name="Normal 28 3 7 3 3" xfId="37159"/>
    <cellStyle name="Normal 28 3 7 4" xfId="9320"/>
    <cellStyle name="Normal 28 3 7 4 2" xfId="24591"/>
    <cellStyle name="Normal 28 3 7 4 3" xfId="36931"/>
    <cellStyle name="Normal 28 3 7 5" xfId="17201"/>
    <cellStyle name="Normal 28 3 7 6" xfId="16952"/>
    <cellStyle name="Normal 28 3 8" xfId="3268"/>
    <cellStyle name="Normal 28 3 8 2" xfId="7908"/>
    <cellStyle name="Normal 28 3 8 2 2" xfId="23184"/>
    <cellStyle name="Normal 28 3 8 2 3" xfId="35527"/>
    <cellStyle name="Normal 28 3 8 3" xfId="11056"/>
    <cellStyle name="Normal 28 3 8 3 2" xfId="26282"/>
    <cellStyle name="Normal 28 3 8 3 3" xfId="38570"/>
    <cellStyle name="Normal 28 3 8 4" xfId="13796"/>
    <cellStyle name="Normal 28 3 8 4 2" xfId="28983"/>
    <cellStyle name="Normal 28 3 8 4 3" xfId="41216"/>
    <cellStyle name="Normal 28 3 8 5" xfId="18710"/>
    <cellStyle name="Normal 28 3 8 6" xfId="31320"/>
    <cellStyle name="Normal 28 3 9" xfId="3561"/>
    <cellStyle name="Normal 28 3 9 2" xfId="8189"/>
    <cellStyle name="Normal 28 3 9 2 2" xfId="23465"/>
    <cellStyle name="Normal 28 3 9 2 3" xfId="35808"/>
    <cellStyle name="Normal 28 3 9 3" xfId="11336"/>
    <cellStyle name="Normal 28 3 9 3 2" xfId="26562"/>
    <cellStyle name="Normal 28 3 9 3 3" xfId="38848"/>
    <cellStyle name="Normal 28 3 9 4" xfId="14053"/>
    <cellStyle name="Normal 28 3 9 4 2" xfId="29240"/>
    <cellStyle name="Normal 28 3 9 4 3" xfId="41472"/>
    <cellStyle name="Normal 28 3 9 5" xfId="18996"/>
    <cellStyle name="Normal 28 3 9 6" xfId="31576"/>
    <cellStyle name="Normal 28 4" xfId="809"/>
    <cellStyle name="Normal 28 4 10" xfId="4511"/>
    <cellStyle name="Normal 28 4 10 2" xfId="9117"/>
    <cellStyle name="Normal 28 4 10 2 2" xfId="24391"/>
    <cellStyle name="Normal 28 4 10 2 3" xfId="36733"/>
    <cellStyle name="Normal 28 4 10 3" xfId="12243"/>
    <cellStyle name="Normal 28 4 10 3 2" xfId="27468"/>
    <cellStyle name="Normal 28 4 10 3 3" xfId="39752"/>
    <cellStyle name="Normal 28 4 10 4" xfId="14906"/>
    <cellStyle name="Normal 28 4 10 4 2" xfId="30093"/>
    <cellStyle name="Normal 28 4 10 4 3" xfId="42323"/>
    <cellStyle name="Normal 28 4 10 5" xfId="19905"/>
    <cellStyle name="Normal 28 4 10 6" xfId="32427"/>
    <cellStyle name="Normal 28 4 11" xfId="5877"/>
    <cellStyle name="Normal 28 4 11 2" xfId="21157"/>
    <cellStyle name="Normal 28 4 11 3" xfId="33505"/>
    <cellStyle name="Normal 28 4 12" xfId="6367"/>
    <cellStyle name="Normal 28 4 12 2" xfId="21644"/>
    <cellStyle name="Normal 28 4 12 3" xfId="33989"/>
    <cellStyle name="Normal 28 4 13" xfId="12479"/>
    <cellStyle name="Normal 28 4 13 2" xfId="27700"/>
    <cellStyle name="Normal 28 4 13 3" xfId="39981"/>
    <cellStyle name="Normal 28 4 14" xfId="16559"/>
    <cellStyle name="Normal 28 4 15" xfId="30181"/>
    <cellStyle name="Normal 28 4 2" xfId="2114"/>
    <cellStyle name="Normal 28 4 2 2" xfId="6894"/>
    <cellStyle name="Normal 28 4 2 2 2" xfId="22171"/>
    <cellStyle name="Normal 28 4 2 2 3" xfId="34515"/>
    <cellStyle name="Normal 28 4 2 3" xfId="9995"/>
    <cellStyle name="Normal 28 4 2 3 2" xfId="25238"/>
    <cellStyle name="Normal 28 4 2 3 3" xfId="37543"/>
    <cellStyle name="Normal 28 4 2 4" xfId="12865"/>
    <cellStyle name="Normal 28 4 2 4 2" xfId="28063"/>
    <cellStyle name="Normal 28 4 2 4 3" xfId="40314"/>
    <cellStyle name="Normal 28 4 2 5" xfId="17641"/>
    <cellStyle name="Normal 28 4 2 6" xfId="30269"/>
    <cellStyle name="Normal 28 4 3" xfId="2901"/>
    <cellStyle name="Normal 28 4 3 2" xfId="7546"/>
    <cellStyle name="Normal 28 4 3 2 2" xfId="22823"/>
    <cellStyle name="Normal 28 4 3 2 3" xfId="35166"/>
    <cellStyle name="Normal 28 4 3 3" xfId="10697"/>
    <cellStyle name="Normal 28 4 3 3 2" xfId="25925"/>
    <cellStyle name="Normal 28 4 3 3 3" xfId="38216"/>
    <cellStyle name="Normal 28 4 3 4" xfId="13456"/>
    <cellStyle name="Normal 28 4 3 4 2" xfId="28643"/>
    <cellStyle name="Normal 28 4 3 4 3" xfId="40877"/>
    <cellStyle name="Normal 28 4 3 5" xfId="18356"/>
    <cellStyle name="Normal 28 4 3 6" xfId="30980"/>
    <cellStyle name="Normal 28 4 4" xfId="3069"/>
    <cellStyle name="Normal 28 4 4 2" xfId="7712"/>
    <cellStyle name="Normal 28 4 4 2 2" xfId="22989"/>
    <cellStyle name="Normal 28 4 4 2 3" xfId="35332"/>
    <cellStyle name="Normal 28 4 4 3" xfId="10863"/>
    <cellStyle name="Normal 28 4 4 3 2" xfId="26091"/>
    <cellStyle name="Normal 28 4 4 3 3" xfId="38382"/>
    <cellStyle name="Normal 28 4 4 4" xfId="13617"/>
    <cellStyle name="Normal 28 4 4 4 2" xfId="28804"/>
    <cellStyle name="Normal 28 4 4 4 3" xfId="41037"/>
    <cellStyle name="Normal 28 4 4 5" xfId="18521"/>
    <cellStyle name="Normal 28 4 4 6" xfId="31141"/>
    <cellStyle name="Normal 28 4 5" xfId="2452"/>
    <cellStyle name="Normal 28 4 5 2" xfId="7108"/>
    <cellStyle name="Normal 28 4 5 2 2" xfId="22385"/>
    <cellStyle name="Normal 28 4 5 2 3" xfId="34729"/>
    <cellStyle name="Normal 28 4 5 3" xfId="10269"/>
    <cellStyle name="Normal 28 4 5 3 2" xfId="25500"/>
    <cellStyle name="Normal 28 4 5 3 3" xfId="37793"/>
    <cellStyle name="Normal 28 4 5 4" xfId="13072"/>
    <cellStyle name="Normal 28 4 5 4 2" xfId="28261"/>
    <cellStyle name="Normal 28 4 5 4 3" xfId="40499"/>
    <cellStyle name="Normal 28 4 5 5" xfId="17936"/>
    <cellStyle name="Normal 28 4 5 6" xfId="16844"/>
    <cellStyle name="Normal 28 4 6" xfId="3489"/>
    <cellStyle name="Normal 28 4 6 2" xfId="8121"/>
    <cellStyle name="Normal 28 4 6 2 2" xfId="23397"/>
    <cellStyle name="Normal 28 4 6 2 3" xfId="35740"/>
    <cellStyle name="Normal 28 4 6 3" xfId="11265"/>
    <cellStyle name="Normal 28 4 6 3 2" xfId="26491"/>
    <cellStyle name="Normal 28 4 6 3 3" xfId="38779"/>
    <cellStyle name="Normal 28 4 6 4" xfId="13991"/>
    <cellStyle name="Normal 28 4 6 4 2" xfId="29178"/>
    <cellStyle name="Normal 28 4 6 4 3" xfId="41410"/>
    <cellStyle name="Normal 28 4 6 5" xfId="18926"/>
    <cellStyle name="Normal 28 4 6 6" xfId="31514"/>
    <cellStyle name="Normal 28 4 7" xfId="3964"/>
    <cellStyle name="Normal 28 4 7 2" xfId="8582"/>
    <cellStyle name="Normal 28 4 7 2 2" xfId="23856"/>
    <cellStyle name="Normal 28 4 7 2 3" xfId="36199"/>
    <cellStyle name="Normal 28 4 7 3" xfId="11726"/>
    <cellStyle name="Normal 28 4 7 3 2" xfId="26951"/>
    <cellStyle name="Normal 28 4 7 3 3" xfId="39237"/>
    <cellStyle name="Normal 28 4 7 4" xfId="14419"/>
    <cellStyle name="Normal 28 4 7 4 2" xfId="29606"/>
    <cellStyle name="Normal 28 4 7 4 3" xfId="41837"/>
    <cellStyle name="Normal 28 4 7 5" xfId="19383"/>
    <cellStyle name="Normal 28 4 7 6" xfId="31942"/>
    <cellStyle name="Normal 28 4 8" xfId="4180"/>
    <cellStyle name="Normal 28 4 8 2" xfId="8791"/>
    <cellStyle name="Normal 28 4 8 2 2" xfId="24065"/>
    <cellStyle name="Normal 28 4 8 2 3" xfId="36408"/>
    <cellStyle name="Normal 28 4 8 3" xfId="11931"/>
    <cellStyle name="Normal 28 4 8 3 2" xfId="27156"/>
    <cellStyle name="Normal 28 4 8 3 3" xfId="39441"/>
    <cellStyle name="Normal 28 4 8 4" xfId="14611"/>
    <cellStyle name="Normal 28 4 8 4 2" xfId="29798"/>
    <cellStyle name="Normal 28 4 8 4 3" xfId="42028"/>
    <cellStyle name="Normal 28 4 8 5" xfId="19587"/>
    <cellStyle name="Normal 28 4 8 6" xfId="32133"/>
    <cellStyle name="Normal 28 4 9" xfId="4367"/>
    <cellStyle name="Normal 28 4 9 2" xfId="8974"/>
    <cellStyle name="Normal 28 4 9 2 2" xfId="24248"/>
    <cellStyle name="Normal 28 4 9 2 3" xfId="36590"/>
    <cellStyle name="Normal 28 4 9 3" xfId="12108"/>
    <cellStyle name="Normal 28 4 9 3 2" xfId="27333"/>
    <cellStyle name="Normal 28 4 9 3 3" xfId="39617"/>
    <cellStyle name="Normal 28 4 9 4" xfId="14777"/>
    <cellStyle name="Normal 28 4 9 4 2" xfId="29964"/>
    <cellStyle name="Normal 28 4 9 4 3" xfId="42194"/>
    <cellStyle name="Normal 28 4 9 5" xfId="19764"/>
    <cellStyle name="Normal 28 4 9 6" xfId="32298"/>
    <cellStyle name="Normal 28 5" xfId="830"/>
    <cellStyle name="Normal 28 5 10" xfId="4490"/>
    <cellStyle name="Normal 28 5 10 2" xfId="9096"/>
    <cellStyle name="Normal 28 5 10 2 2" xfId="24370"/>
    <cellStyle name="Normal 28 5 10 2 3" xfId="36712"/>
    <cellStyle name="Normal 28 5 10 3" xfId="12224"/>
    <cellStyle name="Normal 28 5 10 3 2" xfId="27449"/>
    <cellStyle name="Normal 28 5 10 3 3" xfId="39733"/>
    <cellStyle name="Normal 28 5 10 4" xfId="14889"/>
    <cellStyle name="Normal 28 5 10 4 2" xfId="30076"/>
    <cellStyle name="Normal 28 5 10 4 3" xfId="42306"/>
    <cellStyle name="Normal 28 5 10 5" xfId="19884"/>
    <cellStyle name="Normal 28 5 10 6" xfId="32410"/>
    <cellStyle name="Normal 28 5 11" xfId="5896"/>
    <cellStyle name="Normal 28 5 11 2" xfId="21176"/>
    <cellStyle name="Normal 28 5 11 3" xfId="33524"/>
    <cellStyle name="Normal 28 5 12" xfId="5316"/>
    <cellStyle name="Normal 28 5 12 2" xfId="20596"/>
    <cellStyle name="Normal 28 5 12 3" xfId="32946"/>
    <cellStyle name="Normal 28 5 13" xfId="10117"/>
    <cellStyle name="Normal 28 5 13 2" xfId="25357"/>
    <cellStyle name="Normal 28 5 13 3" xfId="37658"/>
    <cellStyle name="Normal 28 5 14" xfId="16579"/>
    <cellStyle name="Normal 28 5 15" xfId="27715"/>
    <cellStyle name="Normal 28 5 2" xfId="2135"/>
    <cellStyle name="Normal 28 5 2 2" xfId="6915"/>
    <cellStyle name="Normal 28 5 2 2 2" xfId="22192"/>
    <cellStyle name="Normal 28 5 2 2 3" xfId="34536"/>
    <cellStyle name="Normal 28 5 2 3" xfId="10016"/>
    <cellStyle name="Normal 28 5 2 3 2" xfId="25259"/>
    <cellStyle name="Normal 28 5 2 3 3" xfId="37564"/>
    <cellStyle name="Normal 28 5 2 4" xfId="12886"/>
    <cellStyle name="Normal 28 5 2 4 2" xfId="28084"/>
    <cellStyle name="Normal 28 5 2 4 3" xfId="40335"/>
    <cellStyle name="Normal 28 5 2 5" xfId="17662"/>
    <cellStyle name="Normal 28 5 2 6" xfId="30637"/>
    <cellStyle name="Normal 28 5 3" xfId="2922"/>
    <cellStyle name="Normal 28 5 3 2" xfId="7567"/>
    <cellStyle name="Normal 28 5 3 2 2" xfId="22844"/>
    <cellStyle name="Normal 28 5 3 2 3" xfId="35187"/>
    <cellStyle name="Normal 28 5 3 3" xfId="10718"/>
    <cellStyle name="Normal 28 5 3 3 2" xfId="25946"/>
    <cellStyle name="Normal 28 5 3 3 3" xfId="38237"/>
    <cellStyle name="Normal 28 5 3 4" xfId="13477"/>
    <cellStyle name="Normal 28 5 3 4 2" xfId="28664"/>
    <cellStyle name="Normal 28 5 3 4 3" xfId="40898"/>
    <cellStyle name="Normal 28 5 3 5" xfId="18377"/>
    <cellStyle name="Normal 28 5 3 6" xfId="31001"/>
    <cellStyle name="Normal 28 5 4" xfId="3104"/>
    <cellStyle name="Normal 28 5 4 2" xfId="7745"/>
    <cellStyle name="Normal 28 5 4 2 2" xfId="23022"/>
    <cellStyle name="Normal 28 5 4 2 3" xfId="35365"/>
    <cellStyle name="Normal 28 5 4 3" xfId="10897"/>
    <cellStyle name="Normal 28 5 4 3 2" xfId="26125"/>
    <cellStyle name="Normal 28 5 4 3 3" xfId="38414"/>
    <cellStyle name="Normal 28 5 4 4" xfId="13646"/>
    <cellStyle name="Normal 28 5 4 4 2" xfId="28833"/>
    <cellStyle name="Normal 28 5 4 4 3" xfId="41066"/>
    <cellStyle name="Normal 28 5 4 5" xfId="18554"/>
    <cellStyle name="Normal 28 5 4 6" xfId="31170"/>
    <cellStyle name="Normal 28 5 5" xfId="2639"/>
    <cellStyle name="Normal 28 5 5 2" xfId="7290"/>
    <cellStyle name="Normal 28 5 5 2 2" xfId="22567"/>
    <cellStyle name="Normal 28 5 5 2 3" xfId="34911"/>
    <cellStyle name="Normal 28 5 5 3" xfId="10443"/>
    <cellStyle name="Normal 28 5 5 3 2" xfId="25671"/>
    <cellStyle name="Normal 28 5 5 3 3" xfId="37965"/>
    <cellStyle name="Normal 28 5 5 4" xfId="13221"/>
    <cellStyle name="Normal 28 5 5 4 2" xfId="28408"/>
    <cellStyle name="Normal 28 5 5 4 3" xfId="40646"/>
    <cellStyle name="Normal 28 5 5 5" xfId="18104"/>
    <cellStyle name="Normal 28 5 5 6" xfId="30745"/>
    <cellStyle name="Normal 28 5 6" xfId="2364"/>
    <cellStyle name="Normal 28 5 6 2" xfId="7023"/>
    <cellStyle name="Normal 28 5 6 2 2" xfId="22300"/>
    <cellStyle name="Normal 28 5 6 2 3" xfId="34644"/>
    <cellStyle name="Normal 28 5 6 3" xfId="10184"/>
    <cellStyle name="Normal 28 5 6 3 2" xfId="25415"/>
    <cellStyle name="Normal 28 5 6 3 3" xfId="37708"/>
    <cellStyle name="Normal 28 5 6 4" xfId="12996"/>
    <cellStyle name="Normal 28 5 6 4 2" xfId="28185"/>
    <cellStyle name="Normal 28 5 6 4 3" xfId="40423"/>
    <cellStyle name="Normal 28 5 6 5" xfId="17854"/>
    <cellStyle name="Normal 28 5 6 6" xfId="30313"/>
    <cellStyle name="Normal 28 5 7" xfId="3926"/>
    <cellStyle name="Normal 28 5 7 2" xfId="8548"/>
    <cellStyle name="Normal 28 5 7 2 2" xfId="23822"/>
    <cellStyle name="Normal 28 5 7 2 3" xfId="36165"/>
    <cellStyle name="Normal 28 5 7 3" xfId="11690"/>
    <cellStyle name="Normal 28 5 7 3 2" xfId="26915"/>
    <cellStyle name="Normal 28 5 7 3 3" xfId="39201"/>
    <cellStyle name="Normal 28 5 7 4" xfId="14390"/>
    <cellStyle name="Normal 28 5 7 4 2" xfId="29577"/>
    <cellStyle name="Normal 28 5 7 4 3" xfId="41808"/>
    <cellStyle name="Normal 28 5 7 5" xfId="19348"/>
    <cellStyle name="Normal 28 5 7 6" xfId="31913"/>
    <cellStyle name="Normal 28 5 8" xfId="4144"/>
    <cellStyle name="Normal 28 5 8 2" xfId="8757"/>
    <cellStyle name="Normal 28 5 8 2 2" xfId="24031"/>
    <cellStyle name="Normal 28 5 8 2 3" xfId="36374"/>
    <cellStyle name="Normal 28 5 8 3" xfId="11897"/>
    <cellStyle name="Normal 28 5 8 3 2" xfId="27122"/>
    <cellStyle name="Normal 28 5 8 3 3" xfId="39408"/>
    <cellStyle name="Normal 28 5 8 4" xfId="14582"/>
    <cellStyle name="Normal 28 5 8 4 2" xfId="29769"/>
    <cellStyle name="Normal 28 5 8 4 3" xfId="42000"/>
    <cellStyle name="Normal 28 5 8 5" xfId="19555"/>
    <cellStyle name="Normal 28 5 8 6" xfId="32105"/>
    <cellStyle name="Normal 28 5 9" xfId="4337"/>
    <cellStyle name="Normal 28 5 9 2" xfId="8945"/>
    <cellStyle name="Normal 28 5 9 2 2" xfId="24219"/>
    <cellStyle name="Normal 28 5 9 2 3" xfId="36561"/>
    <cellStyle name="Normal 28 5 9 3" xfId="12082"/>
    <cellStyle name="Normal 28 5 9 3 2" xfId="27307"/>
    <cellStyle name="Normal 28 5 9 3 3" xfId="39592"/>
    <cellStyle name="Normal 28 5 9 4" xfId="14754"/>
    <cellStyle name="Normal 28 5 9 4 2" xfId="29941"/>
    <cellStyle name="Normal 28 5 9 4 3" xfId="42171"/>
    <cellStyle name="Normal 28 5 9 5" xfId="19738"/>
    <cellStyle name="Normal 28 5 9 6" xfId="32276"/>
    <cellStyle name="Normal 28 6" xfId="848"/>
    <cellStyle name="Normal 28 6 10" xfId="3819"/>
    <cellStyle name="Normal 28 6 10 2" xfId="8445"/>
    <cellStyle name="Normal 28 6 10 2 2" xfId="23719"/>
    <cellStyle name="Normal 28 6 10 2 3" xfId="36062"/>
    <cellStyle name="Normal 28 6 10 3" xfId="11586"/>
    <cellStyle name="Normal 28 6 10 3 2" xfId="26811"/>
    <cellStyle name="Normal 28 6 10 3 3" xfId="39097"/>
    <cellStyle name="Normal 28 6 10 4" xfId="14295"/>
    <cellStyle name="Normal 28 6 10 4 2" xfId="29482"/>
    <cellStyle name="Normal 28 6 10 4 3" xfId="41713"/>
    <cellStyle name="Normal 28 6 10 5" xfId="19246"/>
    <cellStyle name="Normal 28 6 10 6" xfId="31818"/>
    <cellStyle name="Normal 28 6 11" xfId="5913"/>
    <cellStyle name="Normal 28 6 11 2" xfId="21193"/>
    <cellStyle name="Normal 28 6 11 3" xfId="33541"/>
    <cellStyle name="Normal 28 6 12" xfId="6343"/>
    <cellStyle name="Normal 28 6 12 2" xfId="21620"/>
    <cellStyle name="Normal 28 6 12 3" xfId="33965"/>
    <cellStyle name="Normal 28 6 13" xfId="9227"/>
    <cellStyle name="Normal 28 6 13 2" xfId="24500"/>
    <cellStyle name="Normal 28 6 13 3" xfId="36841"/>
    <cellStyle name="Normal 28 6 14" xfId="16596"/>
    <cellStyle name="Normal 28 6 15" xfId="24821"/>
    <cellStyle name="Normal 28 6 2" xfId="2153"/>
    <cellStyle name="Normal 28 6 2 2" xfId="6933"/>
    <cellStyle name="Normal 28 6 2 2 2" xfId="22210"/>
    <cellStyle name="Normal 28 6 2 2 3" xfId="34554"/>
    <cellStyle name="Normal 28 6 2 3" xfId="10034"/>
    <cellStyle name="Normal 28 6 2 3 2" xfId="25277"/>
    <cellStyle name="Normal 28 6 2 3 3" xfId="37582"/>
    <cellStyle name="Normal 28 6 2 4" xfId="12904"/>
    <cellStyle name="Normal 28 6 2 4 2" xfId="28102"/>
    <cellStyle name="Normal 28 6 2 4 3" xfId="40353"/>
    <cellStyle name="Normal 28 6 2 5" xfId="17680"/>
    <cellStyle name="Normal 28 6 2 6" xfId="20297"/>
    <cellStyle name="Normal 28 6 3" xfId="2939"/>
    <cellStyle name="Normal 28 6 3 2" xfId="7584"/>
    <cellStyle name="Normal 28 6 3 2 2" xfId="22861"/>
    <cellStyle name="Normal 28 6 3 2 3" xfId="35204"/>
    <cellStyle name="Normal 28 6 3 3" xfId="10735"/>
    <cellStyle name="Normal 28 6 3 3 2" xfId="25963"/>
    <cellStyle name="Normal 28 6 3 3 3" xfId="38254"/>
    <cellStyle name="Normal 28 6 3 4" xfId="13494"/>
    <cellStyle name="Normal 28 6 3 4 2" xfId="28681"/>
    <cellStyle name="Normal 28 6 3 4 3" xfId="40915"/>
    <cellStyle name="Normal 28 6 3 5" xfId="18394"/>
    <cellStyle name="Normal 28 6 3 6" xfId="31018"/>
    <cellStyle name="Normal 28 6 4" xfId="3085"/>
    <cellStyle name="Normal 28 6 4 2" xfId="7727"/>
    <cellStyle name="Normal 28 6 4 2 2" xfId="23004"/>
    <cellStyle name="Normal 28 6 4 2 3" xfId="35347"/>
    <cellStyle name="Normal 28 6 4 3" xfId="10879"/>
    <cellStyle name="Normal 28 6 4 3 2" xfId="26107"/>
    <cellStyle name="Normal 28 6 4 3 3" xfId="38397"/>
    <cellStyle name="Normal 28 6 4 4" xfId="13631"/>
    <cellStyle name="Normal 28 6 4 4 2" xfId="28818"/>
    <cellStyle name="Normal 28 6 4 4 3" xfId="41051"/>
    <cellStyle name="Normal 28 6 4 5" xfId="18536"/>
    <cellStyle name="Normal 28 6 4 6" xfId="31155"/>
    <cellStyle name="Normal 28 6 5" xfId="2990"/>
    <cellStyle name="Normal 28 6 5 2" xfId="7634"/>
    <cellStyle name="Normal 28 6 5 2 2" xfId="22911"/>
    <cellStyle name="Normal 28 6 5 2 3" xfId="35254"/>
    <cellStyle name="Normal 28 6 5 3" xfId="10786"/>
    <cellStyle name="Normal 28 6 5 3 2" xfId="26014"/>
    <cellStyle name="Normal 28 6 5 3 3" xfId="38305"/>
    <cellStyle name="Normal 28 6 5 4" xfId="13544"/>
    <cellStyle name="Normal 28 6 5 4 2" xfId="28731"/>
    <cellStyle name="Normal 28 6 5 4 3" xfId="40965"/>
    <cellStyle name="Normal 28 6 5 5" xfId="18445"/>
    <cellStyle name="Normal 28 6 5 6" xfId="31068"/>
    <cellStyle name="Normal 28 6 6" xfId="3680"/>
    <cellStyle name="Normal 28 6 6 2" xfId="8308"/>
    <cellStyle name="Normal 28 6 6 2 2" xfId="23583"/>
    <cellStyle name="Normal 28 6 6 2 3" xfId="35926"/>
    <cellStyle name="Normal 28 6 6 3" xfId="11453"/>
    <cellStyle name="Normal 28 6 6 3 2" xfId="26679"/>
    <cellStyle name="Normal 28 6 6 3 3" xfId="38965"/>
    <cellStyle name="Normal 28 6 6 4" xfId="14166"/>
    <cellStyle name="Normal 28 6 6 4 2" xfId="29353"/>
    <cellStyle name="Normal 28 6 6 4 3" xfId="41585"/>
    <cellStyle name="Normal 28 6 6 5" xfId="19112"/>
    <cellStyle name="Normal 28 6 6 6" xfId="31690"/>
    <cellStyle name="Normal 28 6 7" xfId="2172"/>
    <cellStyle name="Normal 28 6 7 2" xfId="6952"/>
    <cellStyle name="Normal 28 6 7 2 2" xfId="22229"/>
    <cellStyle name="Normal 28 6 7 2 3" xfId="34573"/>
    <cellStyle name="Normal 28 6 7 3" xfId="10053"/>
    <cellStyle name="Normal 28 6 7 3 2" xfId="25296"/>
    <cellStyle name="Normal 28 6 7 3 3" xfId="37601"/>
    <cellStyle name="Normal 28 6 7 4" xfId="12923"/>
    <cellStyle name="Normal 28 6 7 4 2" xfId="28121"/>
    <cellStyle name="Normal 28 6 7 4 3" xfId="40372"/>
    <cellStyle name="Normal 28 6 7 5" xfId="17699"/>
    <cellStyle name="Normal 28 6 7 6" xfId="30610"/>
    <cellStyle name="Normal 28 6 8" xfId="3557"/>
    <cellStyle name="Normal 28 6 8 2" xfId="8185"/>
    <cellStyle name="Normal 28 6 8 2 2" xfId="23461"/>
    <cellStyle name="Normal 28 6 8 2 3" xfId="35804"/>
    <cellStyle name="Normal 28 6 8 3" xfId="11332"/>
    <cellStyle name="Normal 28 6 8 3 2" xfId="26558"/>
    <cellStyle name="Normal 28 6 8 3 3" xfId="38844"/>
    <cellStyle name="Normal 28 6 8 4" xfId="14049"/>
    <cellStyle name="Normal 28 6 8 4 2" xfId="29236"/>
    <cellStyle name="Normal 28 6 8 4 3" xfId="41468"/>
    <cellStyle name="Normal 28 6 8 5" xfId="18992"/>
    <cellStyle name="Normal 28 6 8 6" xfId="31572"/>
    <cellStyle name="Normal 28 6 9" xfId="1713"/>
    <cellStyle name="Normal 28 6 9 2" xfId="6559"/>
    <cellStyle name="Normal 28 6 9 2 2" xfId="21836"/>
    <cellStyle name="Normal 28 6 9 2 3" xfId="34181"/>
    <cellStyle name="Normal 28 6 9 3" xfId="9632"/>
    <cellStyle name="Normal 28 6 9 3 2" xfId="24895"/>
    <cellStyle name="Normal 28 6 9 3 3" xfId="37215"/>
    <cellStyle name="Normal 28 6 9 4" xfId="5954"/>
    <cellStyle name="Normal 28 6 9 4 2" xfId="21234"/>
    <cellStyle name="Normal 28 6 9 4 3" xfId="33582"/>
    <cellStyle name="Normal 28 6 9 5" xfId="17257"/>
    <cellStyle name="Normal 28 6 9 6" xfId="30405"/>
    <cellStyle name="Normal 28 7" xfId="863"/>
    <cellStyle name="Normal 28 7 10" xfId="3998"/>
    <cellStyle name="Normal 28 7 10 2" xfId="8615"/>
    <cellStyle name="Normal 28 7 10 2 2" xfId="23889"/>
    <cellStyle name="Normal 28 7 10 2 3" xfId="36232"/>
    <cellStyle name="Normal 28 7 10 3" xfId="11758"/>
    <cellStyle name="Normal 28 7 10 3 2" xfId="26983"/>
    <cellStyle name="Normal 28 7 10 3 3" xfId="39269"/>
    <cellStyle name="Normal 28 7 10 4" xfId="14451"/>
    <cellStyle name="Normal 28 7 10 4 2" xfId="29638"/>
    <cellStyle name="Normal 28 7 10 4 3" xfId="41869"/>
    <cellStyle name="Normal 28 7 10 5" xfId="19417"/>
    <cellStyle name="Normal 28 7 10 6" xfId="31974"/>
    <cellStyle name="Normal 28 7 11" xfId="5926"/>
    <cellStyle name="Normal 28 7 11 2" xfId="21206"/>
    <cellStyle name="Normal 28 7 11 3" xfId="33554"/>
    <cellStyle name="Normal 28 7 12" xfId="6008"/>
    <cellStyle name="Normal 28 7 12 2" xfId="21288"/>
    <cellStyle name="Normal 28 7 12 3" xfId="33636"/>
    <cellStyle name="Normal 28 7 13" xfId="10105"/>
    <cellStyle name="Normal 28 7 13 2" xfId="25345"/>
    <cellStyle name="Normal 28 7 13 3" xfId="37647"/>
    <cellStyle name="Normal 28 7 14" xfId="16609"/>
    <cellStyle name="Normal 28 7 15" xfId="18944"/>
    <cellStyle name="Normal 28 7 2" xfId="2168"/>
    <cellStyle name="Normal 28 7 2 2" xfId="6948"/>
    <cellStyle name="Normal 28 7 2 2 2" xfId="22225"/>
    <cellStyle name="Normal 28 7 2 2 3" xfId="34569"/>
    <cellStyle name="Normal 28 7 2 3" xfId="10049"/>
    <cellStyle name="Normal 28 7 2 3 2" xfId="25292"/>
    <cellStyle name="Normal 28 7 2 3 3" xfId="37597"/>
    <cellStyle name="Normal 28 7 2 4" xfId="12919"/>
    <cellStyle name="Normal 28 7 2 4 2" xfId="28117"/>
    <cellStyle name="Normal 28 7 2 4 3" xfId="40368"/>
    <cellStyle name="Normal 28 7 2 5" xfId="17695"/>
    <cellStyle name="Normal 28 7 2 6" xfId="15999"/>
    <cellStyle name="Normal 28 7 3" xfId="2953"/>
    <cellStyle name="Normal 28 7 3 2" xfId="7597"/>
    <cellStyle name="Normal 28 7 3 2 2" xfId="22874"/>
    <cellStyle name="Normal 28 7 3 2 3" xfId="35217"/>
    <cellStyle name="Normal 28 7 3 3" xfId="10749"/>
    <cellStyle name="Normal 28 7 3 3 2" xfId="25977"/>
    <cellStyle name="Normal 28 7 3 3 3" xfId="38268"/>
    <cellStyle name="Normal 28 7 3 4" xfId="13507"/>
    <cellStyle name="Normal 28 7 3 4 2" xfId="28694"/>
    <cellStyle name="Normal 28 7 3 4 3" xfId="40928"/>
    <cellStyle name="Normal 28 7 3 5" xfId="18408"/>
    <cellStyle name="Normal 28 7 3 6" xfId="31031"/>
    <cellStyle name="Normal 28 7 4" xfId="1661"/>
    <cellStyle name="Normal 28 7 4 2" xfId="6507"/>
    <cellStyle name="Normal 28 7 4 2 2" xfId="21784"/>
    <cellStyle name="Normal 28 7 4 2 3" xfId="34129"/>
    <cellStyle name="Normal 28 7 4 3" xfId="9580"/>
    <cellStyle name="Normal 28 7 4 3 2" xfId="24843"/>
    <cellStyle name="Normal 28 7 4 3 3" xfId="37163"/>
    <cellStyle name="Normal 28 7 4 4" xfId="7969"/>
    <cellStyle name="Normal 28 7 4 4 2" xfId="23245"/>
    <cellStyle name="Normal 28 7 4 4 3" xfId="35588"/>
    <cellStyle name="Normal 28 7 4 5" xfId="17205"/>
    <cellStyle name="Normal 28 7 4 6" xfId="16715"/>
    <cellStyle name="Normal 28 7 5" xfId="2418"/>
    <cellStyle name="Normal 28 7 5 2" xfId="7075"/>
    <cellStyle name="Normal 28 7 5 2 2" xfId="22352"/>
    <cellStyle name="Normal 28 7 5 2 3" xfId="34696"/>
    <cellStyle name="Normal 28 7 5 3" xfId="10236"/>
    <cellStyle name="Normal 28 7 5 3 2" xfId="25467"/>
    <cellStyle name="Normal 28 7 5 3 3" xfId="37760"/>
    <cellStyle name="Normal 28 7 5 4" xfId="13043"/>
    <cellStyle name="Normal 28 7 5 4 2" xfId="28232"/>
    <cellStyle name="Normal 28 7 5 4 3" xfId="40470"/>
    <cellStyle name="Normal 28 7 5 5" xfId="17906"/>
    <cellStyle name="Normal 28 7 5 6" xfId="16444"/>
    <cellStyle name="Normal 28 7 6" xfId="2117"/>
    <cellStyle name="Normal 28 7 6 2" xfId="6897"/>
    <cellStyle name="Normal 28 7 6 2 2" xfId="22174"/>
    <cellStyle name="Normal 28 7 6 2 3" xfId="34518"/>
    <cellStyle name="Normal 28 7 6 3" xfId="9998"/>
    <cellStyle name="Normal 28 7 6 3 2" xfId="25241"/>
    <cellStyle name="Normal 28 7 6 3 3" xfId="37546"/>
    <cellStyle name="Normal 28 7 6 4" xfId="12868"/>
    <cellStyle name="Normal 28 7 6 4 2" xfId="28066"/>
    <cellStyle name="Normal 28 7 6 4 3" xfId="40317"/>
    <cellStyle name="Normal 28 7 6 5" xfId="17644"/>
    <cellStyle name="Normal 28 7 6 6" xfId="20298"/>
    <cellStyle name="Normal 28 7 7" xfId="3711"/>
    <cellStyle name="Normal 28 7 7 2" xfId="8338"/>
    <cellStyle name="Normal 28 7 7 2 2" xfId="23613"/>
    <cellStyle name="Normal 28 7 7 2 3" xfId="35956"/>
    <cellStyle name="Normal 28 7 7 3" xfId="11483"/>
    <cellStyle name="Normal 28 7 7 3 2" xfId="26709"/>
    <cellStyle name="Normal 28 7 7 3 3" xfId="38995"/>
    <cellStyle name="Normal 28 7 7 4" xfId="14194"/>
    <cellStyle name="Normal 28 7 7 4 2" xfId="29381"/>
    <cellStyle name="Normal 28 7 7 4 3" xfId="41613"/>
    <cellStyle name="Normal 28 7 7 5" xfId="19143"/>
    <cellStyle name="Normal 28 7 7 6" xfId="31718"/>
    <cellStyle name="Normal 28 7 8" xfId="1659"/>
    <cellStyle name="Normal 28 7 8 2" xfId="6505"/>
    <cellStyle name="Normal 28 7 8 2 2" xfId="21782"/>
    <cellStyle name="Normal 28 7 8 2 3" xfId="34127"/>
    <cellStyle name="Normal 28 7 8 3" xfId="9578"/>
    <cellStyle name="Normal 28 7 8 3 2" xfId="24841"/>
    <cellStyle name="Normal 28 7 8 3 3" xfId="37161"/>
    <cellStyle name="Normal 28 7 8 4" xfId="9199"/>
    <cellStyle name="Normal 28 7 8 4 2" xfId="24472"/>
    <cellStyle name="Normal 28 7 8 4 3" xfId="36813"/>
    <cellStyle name="Normal 28 7 8 5" xfId="17203"/>
    <cellStyle name="Normal 28 7 8 6" xfId="16845"/>
    <cellStyle name="Normal 28 7 9" xfId="3764"/>
    <cellStyle name="Normal 28 7 9 2" xfId="8390"/>
    <cellStyle name="Normal 28 7 9 2 2" xfId="23664"/>
    <cellStyle name="Normal 28 7 9 2 3" xfId="36007"/>
    <cellStyle name="Normal 28 7 9 3" xfId="11533"/>
    <cellStyle name="Normal 28 7 9 3 2" xfId="26758"/>
    <cellStyle name="Normal 28 7 9 3 3" xfId="39044"/>
    <cellStyle name="Normal 28 7 9 4" xfId="14244"/>
    <cellStyle name="Normal 28 7 9 4 2" xfId="29431"/>
    <cellStyle name="Normal 28 7 9 4 3" xfId="41662"/>
    <cellStyle name="Normal 28 7 9 5" xfId="19194"/>
    <cellStyle name="Normal 28 7 9 6" xfId="31767"/>
    <cellStyle name="Normal 28 8" xfId="877"/>
    <cellStyle name="Normal 28 8 10" xfId="4210"/>
    <cellStyle name="Normal 28 8 10 2" xfId="8821"/>
    <cellStyle name="Normal 28 8 10 2 2" xfId="24095"/>
    <cellStyle name="Normal 28 8 10 2 3" xfId="36438"/>
    <cellStyle name="Normal 28 8 10 3" xfId="11960"/>
    <cellStyle name="Normal 28 8 10 3 2" xfId="27185"/>
    <cellStyle name="Normal 28 8 10 3 3" xfId="39470"/>
    <cellStyle name="Normal 28 8 10 4" xfId="14640"/>
    <cellStyle name="Normal 28 8 10 4 2" xfId="29827"/>
    <cellStyle name="Normal 28 8 10 4 3" xfId="42057"/>
    <cellStyle name="Normal 28 8 10 5" xfId="19617"/>
    <cellStyle name="Normal 28 8 10 6" xfId="32162"/>
    <cellStyle name="Normal 28 8 11" xfId="5938"/>
    <cellStyle name="Normal 28 8 11 2" xfId="21218"/>
    <cellStyle name="Normal 28 8 11 3" xfId="33566"/>
    <cellStyle name="Normal 28 8 12" xfId="5628"/>
    <cellStyle name="Normal 28 8 12 2" xfId="20908"/>
    <cellStyle name="Normal 28 8 12 3" xfId="33256"/>
    <cellStyle name="Normal 28 8 13" xfId="9247"/>
    <cellStyle name="Normal 28 8 13 2" xfId="24519"/>
    <cellStyle name="Normal 28 8 13 3" xfId="36860"/>
    <cellStyle name="Normal 28 8 14" xfId="16621"/>
    <cellStyle name="Normal 28 8 15" xfId="17013"/>
    <cellStyle name="Normal 28 8 2" xfId="2182"/>
    <cellStyle name="Normal 28 8 2 2" xfId="6962"/>
    <cellStyle name="Normal 28 8 2 2 2" xfId="22239"/>
    <cellStyle name="Normal 28 8 2 2 3" xfId="34583"/>
    <cellStyle name="Normal 28 8 2 3" xfId="10063"/>
    <cellStyle name="Normal 28 8 2 3 2" xfId="25306"/>
    <cellStyle name="Normal 28 8 2 3 3" xfId="37611"/>
    <cellStyle name="Normal 28 8 2 4" xfId="12933"/>
    <cellStyle name="Normal 28 8 2 4 2" xfId="28131"/>
    <cellStyle name="Normal 28 8 2 4 3" xfId="40382"/>
    <cellStyle name="Normal 28 8 2 5" xfId="17709"/>
    <cellStyle name="Normal 28 8 2 6" xfId="30369"/>
    <cellStyle name="Normal 28 8 3" xfId="2965"/>
    <cellStyle name="Normal 28 8 3 2" xfId="7609"/>
    <cellStyle name="Normal 28 8 3 2 2" xfId="22886"/>
    <cellStyle name="Normal 28 8 3 2 3" xfId="35229"/>
    <cellStyle name="Normal 28 8 3 3" xfId="10761"/>
    <cellStyle name="Normal 28 8 3 3 2" xfId="25989"/>
    <cellStyle name="Normal 28 8 3 3 3" xfId="38280"/>
    <cellStyle name="Normal 28 8 3 4" xfId="13519"/>
    <cellStyle name="Normal 28 8 3 4 2" xfId="28706"/>
    <cellStyle name="Normal 28 8 3 4 3" xfId="40940"/>
    <cellStyle name="Normal 28 8 3 5" xfId="18420"/>
    <cellStyle name="Normal 28 8 3 6" xfId="31043"/>
    <cellStyle name="Normal 28 8 4" xfId="2068"/>
    <cellStyle name="Normal 28 8 4 2" xfId="6848"/>
    <cellStyle name="Normal 28 8 4 2 2" xfId="22125"/>
    <cellStyle name="Normal 28 8 4 2 3" xfId="34469"/>
    <cellStyle name="Normal 28 8 4 3" xfId="9949"/>
    <cellStyle name="Normal 28 8 4 3 2" xfId="25193"/>
    <cellStyle name="Normal 28 8 4 3 3" xfId="37498"/>
    <cellStyle name="Normal 28 8 4 4" xfId="12819"/>
    <cellStyle name="Normal 28 8 4 4 2" xfId="28018"/>
    <cellStyle name="Normal 28 8 4 4 3" xfId="40269"/>
    <cellStyle name="Normal 28 8 4 5" xfId="17595"/>
    <cellStyle name="Normal 28 8 4 6" xfId="30508"/>
    <cellStyle name="Normal 28 8 5" xfId="3476"/>
    <cellStyle name="Normal 28 8 5 2" xfId="8108"/>
    <cellStyle name="Normal 28 8 5 2 2" xfId="23384"/>
    <cellStyle name="Normal 28 8 5 2 3" xfId="35727"/>
    <cellStyle name="Normal 28 8 5 3" xfId="11252"/>
    <cellStyle name="Normal 28 8 5 3 2" xfId="26478"/>
    <cellStyle name="Normal 28 8 5 3 3" xfId="38766"/>
    <cellStyle name="Normal 28 8 5 4" xfId="13979"/>
    <cellStyle name="Normal 28 8 5 4 2" xfId="29166"/>
    <cellStyle name="Normal 28 8 5 4 3" xfId="41398"/>
    <cellStyle name="Normal 28 8 5 5" xfId="18913"/>
    <cellStyle name="Normal 28 8 5 6" xfId="31502"/>
    <cellStyle name="Normal 28 8 6" xfId="3098"/>
    <cellStyle name="Normal 28 8 6 2" xfId="7739"/>
    <cellStyle name="Normal 28 8 6 2 2" xfId="23016"/>
    <cellStyle name="Normal 28 8 6 2 3" xfId="35359"/>
    <cellStyle name="Normal 28 8 6 3" xfId="10891"/>
    <cellStyle name="Normal 28 8 6 3 2" xfId="26119"/>
    <cellStyle name="Normal 28 8 6 3 3" xfId="38408"/>
    <cellStyle name="Normal 28 8 6 4" xfId="13641"/>
    <cellStyle name="Normal 28 8 6 4 2" xfId="28828"/>
    <cellStyle name="Normal 28 8 6 4 3" xfId="41061"/>
    <cellStyle name="Normal 28 8 6 5" xfId="18548"/>
    <cellStyle name="Normal 28 8 6 6" xfId="31165"/>
    <cellStyle name="Normal 28 8 7" xfId="3036"/>
    <cellStyle name="Normal 28 8 7 2" xfId="7679"/>
    <cellStyle name="Normal 28 8 7 2 2" xfId="22956"/>
    <cellStyle name="Normal 28 8 7 2 3" xfId="35299"/>
    <cellStyle name="Normal 28 8 7 3" xfId="10830"/>
    <cellStyle name="Normal 28 8 7 3 2" xfId="26058"/>
    <cellStyle name="Normal 28 8 7 3 3" xfId="38349"/>
    <cellStyle name="Normal 28 8 7 4" xfId="13587"/>
    <cellStyle name="Normal 28 8 7 4 2" xfId="28774"/>
    <cellStyle name="Normal 28 8 7 4 3" xfId="41007"/>
    <cellStyle name="Normal 28 8 7 5" xfId="18490"/>
    <cellStyle name="Normal 28 8 7 6" xfId="31110"/>
    <cellStyle name="Normal 28 8 8" xfId="3762"/>
    <cellStyle name="Normal 28 8 8 2" xfId="8388"/>
    <cellStyle name="Normal 28 8 8 2 2" xfId="23662"/>
    <cellStyle name="Normal 28 8 8 2 3" xfId="36005"/>
    <cellStyle name="Normal 28 8 8 3" xfId="11531"/>
    <cellStyle name="Normal 28 8 8 3 2" xfId="26756"/>
    <cellStyle name="Normal 28 8 8 3 3" xfId="39042"/>
    <cellStyle name="Normal 28 8 8 4" xfId="14242"/>
    <cellStyle name="Normal 28 8 8 4 2" xfId="29429"/>
    <cellStyle name="Normal 28 8 8 4 3" xfId="41660"/>
    <cellStyle name="Normal 28 8 8 5" xfId="19192"/>
    <cellStyle name="Normal 28 8 8 6" xfId="31765"/>
    <cellStyle name="Normal 28 8 9" xfId="3997"/>
    <cellStyle name="Normal 28 8 9 2" xfId="8614"/>
    <cellStyle name="Normal 28 8 9 2 2" xfId="23888"/>
    <cellStyle name="Normal 28 8 9 2 3" xfId="36231"/>
    <cellStyle name="Normal 28 8 9 3" xfId="11757"/>
    <cellStyle name="Normal 28 8 9 3 2" xfId="26982"/>
    <cellStyle name="Normal 28 8 9 3 3" xfId="39268"/>
    <cellStyle name="Normal 28 8 9 4" xfId="14450"/>
    <cellStyle name="Normal 28 8 9 4 2" xfId="29637"/>
    <cellStyle name="Normal 28 8 9 4 3" xfId="41868"/>
    <cellStyle name="Normal 28 8 9 5" xfId="19416"/>
    <cellStyle name="Normal 28 8 9 6" xfId="31973"/>
    <cellStyle name="Normal 28 9" xfId="890"/>
    <cellStyle name="Normal 28 9 10" xfId="2592"/>
    <cellStyle name="Normal 28 9 10 2" xfId="7244"/>
    <cellStyle name="Normal 28 9 10 2 2" xfId="22521"/>
    <cellStyle name="Normal 28 9 10 2 3" xfId="34865"/>
    <cellStyle name="Normal 28 9 10 3" xfId="10399"/>
    <cellStyle name="Normal 28 9 10 3 2" xfId="25629"/>
    <cellStyle name="Normal 28 9 10 3 3" xfId="37922"/>
    <cellStyle name="Normal 28 9 10 4" xfId="13182"/>
    <cellStyle name="Normal 28 9 10 4 2" xfId="28371"/>
    <cellStyle name="Normal 28 9 10 4 3" xfId="40608"/>
    <cellStyle name="Normal 28 9 10 5" xfId="18061"/>
    <cellStyle name="Normal 28 9 10 6" xfId="16748"/>
    <cellStyle name="Normal 28 9 11" xfId="5950"/>
    <cellStyle name="Normal 28 9 11 2" xfId="21230"/>
    <cellStyle name="Normal 28 9 11 3" xfId="33578"/>
    <cellStyle name="Normal 28 9 12" xfId="5285"/>
    <cellStyle name="Normal 28 9 12 2" xfId="20565"/>
    <cellStyle name="Normal 28 9 12 3" xfId="32916"/>
    <cellStyle name="Normal 28 9 13" xfId="12427"/>
    <cellStyle name="Normal 28 9 13 2" xfId="27650"/>
    <cellStyle name="Normal 28 9 13 3" xfId="39931"/>
    <cellStyle name="Normal 28 9 14" xfId="16633"/>
    <cellStyle name="Normal 28 9 15" xfId="18929"/>
    <cellStyle name="Normal 28 9 2" xfId="2194"/>
    <cellStyle name="Normal 28 9 2 2" xfId="6974"/>
    <cellStyle name="Normal 28 9 2 2 2" xfId="22251"/>
    <cellStyle name="Normal 28 9 2 2 3" xfId="34595"/>
    <cellStyle name="Normal 28 9 2 3" xfId="10075"/>
    <cellStyle name="Normal 28 9 2 3 2" xfId="25318"/>
    <cellStyle name="Normal 28 9 2 3 3" xfId="37623"/>
    <cellStyle name="Normal 28 9 2 4" xfId="12945"/>
    <cellStyle name="Normal 28 9 2 4 2" xfId="28143"/>
    <cellStyle name="Normal 28 9 2 4 3" xfId="40394"/>
    <cellStyle name="Normal 28 9 2 5" xfId="17721"/>
    <cellStyle name="Normal 28 9 2 6" xfId="17048"/>
    <cellStyle name="Normal 28 9 3" xfId="2978"/>
    <cellStyle name="Normal 28 9 3 2" xfId="7622"/>
    <cellStyle name="Normal 28 9 3 2 2" xfId="22899"/>
    <cellStyle name="Normal 28 9 3 2 3" xfId="35242"/>
    <cellStyle name="Normal 28 9 3 3" xfId="10774"/>
    <cellStyle name="Normal 28 9 3 3 2" xfId="26002"/>
    <cellStyle name="Normal 28 9 3 3 3" xfId="38293"/>
    <cellStyle name="Normal 28 9 3 4" xfId="13532"/>
    <cellStyle name="Normal 28 9 3 4 2" xfId="28719"/>
    <cellStyle name="Normal 28 9 3 4 3" xfId="40953"/>
    <cellStyle name="Normal 28 9 3 5" xfId="18433"/>
    <cellStyle name="Normal 28 9 3 6" xfId="31056"/>
    <cellStyle name="Normal 28 9 4" xfId="3113"/>
    <cellStyle name="Normal 28 9 4 2" xfId="7754"/>
    <cellStyle name="Normal 28 9 4 2 2" xfId="23031"/>
    <cellStyle name="Normal 28 9 4 2 3" xfId="35374"/>
    <cellStyle name="Normal 28 9 4 3" xfId="10906"/>
    <cellStyle name="Normal 28 9 4 3 2" xfId="26134"/>
    <cellStyle name="Normal 28 9 4 3 3" xfId="38422"/>
    <cellStyle name="Normal 28 9 4 4" xfId="13654"/>
    <cellStyle name="Normal 28 9 4 4 2" xfId="28841"/>
    <cellStyle name="Normal 28 9 4 4 3" xfId="41074"/>
    <cellStyle name="Normal 28 9 4 5" xfId="18563"/>
    <cellStyle name="Normal 28 9 4 6" xfId="31178"/>
    <cellStyle name="Normal 28 9 5" xfId="3075"/>
    <cellStyle name="Normal 28 9 5 2" xfId="7718"/>
    <cellStyle name="Normal 28 9 5 2 2" xfId="22995"/>
    <cellStyle name="Normal 28 9 5 2 3" xfId="35338"/>
    <cellStyle name="Normal 28 9 5 3" xfId="10869"/>
    <cellStyle name="Normal 28 9 5 3 2" xfId="26097"/>
    <cellStyle name="Normal 28 9 5 3 3" xfId="38388"/>
    <cellStyle name="Normal 28 9 5 4" xfId="13622"/>
    <cellStyle name="Normal 28 9 5 4 2" xfId="28809"/>
    <cellStyle name="Normal 28 9 5 4 3" xfId="41042"/>
    <cellStyle name="Normal 28 9 5 5" xfId="18527"/>
    <cellStyle name="Normal 28 9 5 6" xfId="31146"/>
    <cellStyle name="Normal 28 9 6" xfId="3545"/>
    <cellStyle name="Normal 28 9 6 2" xfId="8173"/>
    <cellStyle name="Normal 28 9 6 2 2" xfId="23449"/>
    <cellStyle name="Normal 28 9 6 2 3" xfId="35792"/>
    <cellStyle name="Normal 28 9 6 3" xfId="11320"/>
    <cellStyle name="Normal 28 9 6 3 2" xfId="26546"/>
    <cellStyle name="Normal 28 9 6 3 3" xfId="38833"/>
    <cellStyle name="Normal 28 9 6 4" xfId="14039"/>
    <cellStyle name="Normal 28 9 6 4 2" xfId="29226"/>
    <cellStyle name="Normal 28 9 6 4 3" xfId="41458"/>
    <cellStyle name="Normal 28 9 6 5" xfId="18982"/>
    <cellStyle name="Normal 28 9 6 6" xfId="31562"/>
    <cellStyle name="Normal 28 9 7" xfId="3653"/>
    <cellStyle name="Normal 28 9 7 2" xfId="8281"/>
    <cellStyle name="Normal 28 9 7 2 2" xfId="23557"/>
    <cellStyle name="Normal 28 9 7 2 3" xfId="35900"/>
    <cellStyle name="Normal 28 9 7 3" xfId="11427"/>
    <cellStyle name="Normal 28 9 7 3 2" xfId="26653"/>
    <cellStyle name="Normal 28 9 7 3 3" xfId="38939"/>
    <cellStyle name="Normal 28 9 7 4" xfId="14142"/>
    <cellStyle name="Normal 28 9 7 4 2" xfId="29329"/>
    <cellStyle name="Normal 28 9 7 4 3" xfId="41561"/>
    <cellStyle name="Normal 28 9 7 5" xfId="19087"/>
    <cellStyle name="Normal 28 9 7 6" xfId="31666"/>
    <cellStyle name="Normal 28 9 8" xfId="1668"/>
    <cellStyle name="Normal 28 9 8 2" xfId="6514"/>
    <cellStyle name="Normal 28 9 8 2 2" xfId="21791"/>
    <cellStyle name="Normal 28 9 8 2 3" xfId="34136"/>
    <cellStyle name="Normal 28 9 8 3" xfId="9587"/>
    <cellStyle name="Normal 28 9 8 3 2" xfId="24850"/>
    <cellStyle name="Normal 28 9 8 3 3" xfId="37170"/>
    <cellStyle name="Normal 28 9 8 4" xfId="9507"/>
    <cellStyle name="Normal 28 9 8 4 2" xfId="24774"/>
    <cellStyle name="Normal 28 9 8 4 3" xfId="37100"/>
    <cellStyle name="Normal 28 9 8 5" xfId="17212"/>
    <cellStyle name="Normal 28 9 8 6" xfId="30624"/>
    <cellStyle name="Normal 28 9 9" xfId="2626"/>
    <cellStyle name="Normal 28 9 9 2" xfId="7277"/>
    <cellStyle name="Normal 28 9 9 2 2" xfId="22554"/>
    <cellStyle name="Normal 28 9 9 2 3" xfId="34898"/>
    <cellStyle name="Normal 28 9 9 3" xfId="10431"/>
    <cellStyle name="Normal 28 9 9 3 2" xfId="25659"/>
    <cellStyle name="Normal 28 9 9 3 3" xfId="37953"/>
    <cellStyle name="Normal 28 9 9 4" xfId="13211"/>
    <cellStyle name="Normal 28 9 9 4 2" xfId="28398"/>
    <cellStyle name="Normal 28 9 9 4 3" xfId="40636"/>
    <cellStyle name="Normal 28 9 9 5" xfId="18093"/>
    <cellStyle name="Normal 28 9 9 6" xfId="30735"/>
    <cellStyle name="Normal 29" xfId="112"/>
    <cellStyle name="Normal 29 10" xfId="813"/>
    <cellStyle name="Normal 29 10 10" xfId="3395"/>
    <cellStyle name="Normal 29 10 10 2" xfId="8028"/>
    <cellStyle name="Normal 29 10 10 2 2" xfId="23304"/>
    <cellStyle name="Normal 29 10 10 2 3" xfId="35647"/>
    <cellStyle name="Normal 29 10 10 3" xfId="11175"/>
    <cellStyle name="Normal 29 10 10 3 2" xfId="26401"/>
    <cellStyle name="Normal 29 10 10 3 3" xfId="38689"/>
    <cellStyle name="Normal 29 10 10 4" xfId="13905"/>
    <cellStyle name="Normal 29 10 10 4 2" xfId="29092"/>
    <cellStyle name="Normal 29 10 10 4 3" xfId="41325"/>
    <cellStyle name="Normal 29 10 10 5" xfId="18833"/>
    <cellStyle name="Normal 29 10 10 6" xfId="31429"/>
    <cellStyle name="Normal 29 10 11" xfId="5881"/>
    <cellStyle name="Normal 29 10 11 2" xfId="21161"/>
    <cellStyle name="Normal 29 10 11 3" xfId="33509"/>
    <cellStyle name="Normal 29 10 12" xfId="6283"/>
    <cellStyle name="Normal 29 10 12 2" xfId="21561"/>
    <cellStyle name="Normal 29 10 12 3" xfId="33907"/>
    <cellStyle name="Normal 29 10 13" xfId="9396"/>
    <cellStyle name="Normal 29 10 13 2" xfId="24666"/>
    <cellStyle name="Normal 29 10 13 3" xfId="36998"/>
    <cellStyle name="Normal 29 10 14" xfId="16562"/>
    <cellStyle name="Normal 29 10 15" xfId="15893"/>
    <cellStyle name="Normal 29 10 2" xfId="2118"/>
    <cellStyle name="Normal 29 10 2 2" xfId="6898"/>
    <cellStyle name="Normal 29 10 2 2 2" xfId="22175"/>
    <cellStyle name="Normal 29 10 2 2 3" xfId="34519"/>
    <cellStyle name="Normal 29 10 2 3" xfId="9999"/>
    <cellStyle name="Normal 29 10 2 3 2" xfId="25242"/>
    <cellStyle name="Normal 29 10 2 3 3" xfId="37547"/>
    <cellStyle name="Normal 29 10 2 4" xfId="12869"/>
    <cellStyle name="Normal 29 10 2 4 2" xfId="28067"/>
    <cellStyle name="Normal 29 10 2 4 3" xfId="40318"/>
    <cellStyle name="Normal 29 10 2 5" xfId="17645"/>
    <cellStyle name="Normal 29 10 2 6" xfId="20125"/>
    <cellStyle name="Normal 29 10 3" xfId="2905"/>
    <cellStyle name="Normal 29 10 3 2" xfId="7550"/>
    <cellStyle name="Normal 29 10 3 2 2" xfId="22827"/>
    <cellStyle name="Normal 29 10 3 2 3" xfId="35170"/>
    <cellStyle name="Normal 29 10 3 3" xfId="10701"/>
    <cellStyle name="Normal 29 10 3 3 2" xfId="25929"/>
    <cellStyle name="Normal 29 10 3 3 3" xfId="38220"/>
    <cellStyle name="Normal 29 10 3 4" xfId="13460"/>
    <cellStyle name="Normal 29 10 3 4 2" xfId="28647"/>
    <cellStyle name="Normal 29 10 3 4 3" xfId="40881"/>
    <cellStyle name="Normal 29 10 3 5" xfId="18360"/>
    <cellStyle name="Normal 29 10 3 6" xfId="30984"/>
    <cellStyle name="Normal 29 10 4" xfId="2652"/>
    <cellStyle name="Normal 29 10 4 2" xfId="7303"/>
    <cellStyle name="Normal 29 10 4 2 2" xfId="22580"/>
    <cellStyle name="Normal 29 10 4 2 3" xfId="34924"/>
    <cellStyle name="Normal 29 10 4 3" xfId="10456"/>
    <cellStyle name="Normal 29 10 4 3 2" xfId="25684"/>
    <cellStyle name="Normal 29 10 4 3 3" xfId="37978"/>
    <cellStyle name="Normal 29 10 4 4" xfId="13234"/>
    <cellStyle name="Normal 29 10 4 4 2" xfId="28421"/>
    <cellStyle name="Normal 29 10 4 4 3" xfId="40659"/>
    <cellStyle name="Normal 29 10 4 5" xfId="18117"/>
    <cellStyle name="Normal 29 10 4 6" xfId="30758"/>
    <cellStyle name="Normal 29 10 5" xfId="3598"/>
    <cellStyle name="Normal 29 10 5 2" xfId="8226"/>
    <cellStyle name="Normal 29 10 5 2 2" xfId="23502"/>
    <cellStyle name="Normal 29 10 5 2 3" xfId="35845"/>
    <cellStyle name="Normal 29 10 5 3" xfId="11372"/>
    <cellStyle name="Normal 29 10 5 3 2" xfId="26598"/>
    <cellStyle name="Normal 29 10 5 3 3" xfId="38884"/>
    <cellStyle name="Normal 29 10 5 4" xfId="14088"/>
    <cellStyle name="Normal 29 10 5 4 2" xfId="29275"/>
    <cellStyle name="Normal 29 10 5 4 3" xfId="41507"/>
    <cellStyle name="Normal 29 10 5 5" xfId="19032"/>
    <cellStyle name="Normal 29 10 5 6" xfId="31611"/>
    <cellStyle name="Normal 29 10 6" xfId="3197"/>
    <cellStyle name="Normal 29 10 6 2" xfId="7837"/>
    <cellStyle name="Normal 29 10 6 2 2" xfId="23113"/>
    <cellStyle name="Normal 29 10 6 2 3" xfId="35456"/>
    <cellStyle name="Normal 29 10 6 3" xfId="10987"/>
    <cellStyle name="Normal 29 10 6 3 2" xfId="26213"/>
    <cellStyle name="Normal 29 10 6 3 3" xfId="38501"/>
    <cellStyle name="Normal 29 10 6 4" xfId="13728"/>
    <cellStyle name="Normal 29 10 6 4 2" xfId="28915"/>
    <cellStyle name="Normal 29 10 6 4 3" xfId="41148"/>
    <cellStyle name="Normal 29 10 6 5" xfId="18641"/>
    <cellStyle name="Normal 29 10 6 6" xfId="31252"/>
    <cellStyle name="Normal 29 10 7" xfId="3076"/>
    <cellStyle name="Normal 29 10 7 2" xfId="7719"/>
    <cellStyle name="Normal 29 10 7 2 2" xfId="22996"/>
    <cellStyle name="Normal 29 10 7 2 3" xfId="35339"/>
    <cellStyle name="Normal 29 10 7 3" xfId="10870"/>
    <cellStyle name="Normal 29 10 7 3 2" xfId="26098"/>
    <cellStyle name="Normal 29 10 7 3 3" xfId="38389"/>
    <cellStyle name="Normal 29 10 7 4" xfId="13623"/>
    <cellStyle name="Normal 29 10 7 4 2" xfId="28810"/>
    <cellStyle name="Normal 29 10 7 4 3" xfId="41043"/>
    <cellStyle name="Normal 29 10 7 5" xfId="18528"/>
    <cellStyle name="Normal 29 10 7 6" xfId="31147"/>
    <cellStyle name="Normal 29 10 8" xfId="2575"/>
    <cellStyle name="Normal 29 10 8 2" xfId="7228"/>
    <cellStyle name="Normal 29 10 8 2 2" xfId="22505"/>
    <cellStyle name="Normal 29 10 8 2 3" xfId="34849"/>
    <cellStyle name="Normal 29 10 8 3" xfId="10386"/>
    <cellStyle name="Normal 29 10 8 3 2" xfId="25616"/>
    <cellStyle name="Normal 29 10 8 3 3" xfId="37909"/>
    <cellStyle name="Normal 29 10 8 4" xfId="13172"/>
    <cellStyle name="Normal 29 10 8 4 2" xfId="28361"/>
    <cellStyle name="Normal 29 10 8 4 3" xfId="40598"/>
    <cellStyle name="Normal 29 10 8 5" xfId="18046"/>
    <cellStyle name="Normal 29 10 8 6" xfId="30441"/>
    <cellStyle name="Normal 29 10 9" xfId="3211"/>
    <cellStyle name="Normal 29 10 9 2" xfId="7851"/>
    <cellStyle name="Normal 29 10 9 2 2" xfId="23127"/>
    <cellStyle name="Normal 29 10 9 2 3" xfId="35470"/>
    <cellStyle name="Normal 29 10 9 3" xfId="11001"/>
    <cellStyle name="Normal 29 10 9 3 2" xfId="26227"/>
    <cellStyle name="Normal 29 10 9 3 3" xfId="38515"/>
    <cellStyle name="Normal 29 10 9 4" xfId="13742"/>
    <cellStyle name="Normal 29 10 9 4 2" xfId="28929"/>
    <cellStyle name="Normal 29 10 9 4 3" xfId="41162"/>
    <cellStyle name="Normal 29 10 9 5" xfId="18655"/>
    <cellStyle name="Normal 29 10 9 6" xfId="31266"/>
    <cellStyle name="Normal 29 11" xfId="1740"/>
    <cellStyle name="Normal 29 11 2" xfId="6584"/>
    <cellStyle name="Normal 29 11 2 2" xfId="21861"/>
    <cellStyle name="Normal 29 11 2 3" xfId="34206"/>
    <cellStyle name="Normal 29 11 3" xfId="9659"/>
    <cellStyle name="Normal 29 11 3 2" xfId="24922"/>
    <cellStyle name="Normal 29 11 3 3" xfId="37242"/>
    <cellStyle name="Normal 29 11 4" xfId="12560"/>
    <cellStyle name="Normal 29 11 4 2" xfId="27777"/>
    <cellStyle name="Normal 29 11 4 3" xfId="40056"/>
    <cellStyle name="Normal 29 11 5" xfId="17284"/>
    <cellStyle name="Normal 29 11 6" xfId="30622"/>
    <cellStyle name="Normal 29 12" xfId="1773"/>
    <cellStyle name="Normal 29 12 2" xfId="6616"/>
    <cellStyle name="Normal 29 12 2 2" xfId="21893"/>
    <cellStyle name="Normal 29 12 2 3" xfId="34238"/>
    <cellStyle name="Normal 29 12 3" xfId="9691"/>
    <cellStyle name="Normal 29 12 3 2" xfId="24953"/>
    <cellStyle name="Normal 29 12 3 3" xfId="37271"/>
    <cellStyle name="Normal 29 12 4" xfId="12591"/>
    <cellStyle name="Normal 29 12 4 2" xfId="27807"/>
    <cellStyle name="Normal 29 12 4 3" xfId="40084"/>
    <cellStyle name="Normal 29 12 5" xfId="17317"/>
    <cellStyle name="Normal 29 12 6" xfId="30698"/>
    <cellStyle name="Normal 29 13" xfId="3313"/>
    <cellStyle name="Normal 29 13 2" xfId="7951"/>
    <cellStyle name="Normal 29 13 2 2" xfId="23227"/>
    <cellStyle name="Normal 29 13 2 3" xfId="35570"/>
    <cellStyle name="Normal 29 13 3" xfId="11098"/>
    <cellStyle name="Normal 29 13 3 2" xfId="26324"/>
    <cellStyle name="Normal 29 13 3 3" xfId="38612"/>
    <cellStyle name="Normal 29 13 4" xfId="13836"/>
    <cellStyle name="Normal 29 13 4 2" xfId="29023"/>
    <cellStyle name="Normal 29 13 4 3" xfId="41256"/>
    <cellStyle name="Normal 29 13 5" xfId="18754"/>
    <cellStyle name="Normal 29 13 6" xfId="31360"/>
    <cellStyle name="Normal 29 14" xfId="3471"/>
    <cellStyle name="Normal 29 14 2" xfId="8103"/>
    <cellStyle name="Normal 29 14 2 2" xfId="23379"/>
    <cellStyle name="Normal 29 14 2 3" xfId="35722"/>
    <cellStyle name="Normal 29 14 3" xfId="11247"/>
    <cellStyle name="Normal 29 14 3 2" xfId="26473"/>
    <cellStyle name="Normal 29 14 3 3" xfId="38761"/>
    <cellStyle name="Normal 29 14 4" xfId="13974"/>
    <cellStyle name="Normal 29 14 4 2" xfId="29161"/>
    <cellStyle name="Normal 29 14 4 3" xfId="41393"/>
    <cellStyle name="Normal 29 14 5" xfId="18908"/>
    <cellStyle name="Normal 29 14 6" xfId="31497"/>
    <cellStyle name="Normal 29 15" xfId="3826"/>
    <cellStyle name="Normal 29 15 2" xfId="8452"/>
    <cellStyle name="Normal 29 15 2 2" xfId="23726"/>
    <cellStyle name="Normal 29 15 2 3" xfId="36069"/>
    <cellStyle name="Normal 29 15 3" xfId="11593"/>
    <cellStyle name="Normal 29 15 3 2" xfId="26818"/>
    <cellStyle name="Normal 29 15 3 3" xfId="39104"/>
    <cellStyle name="Normal 29 15 4" xfId="14302"/>
    <cellStyle name="Normal 29 15 4 2" xfId="29489"/>
    <cellStyle name="Normal 29 15 4 3" xfId="41720"/>
    <cellStyle name="Normal 29 15 5" xfId="19253"/>
    <cellStyle name="Normal 29 15 6" xfId="31825"/>
    <cellStyle name="Normal 29 16" xfId="4054"/>
    <cellStyle name="Normal 29 16 2" xfId="8670"/>
    <cellStyle name="Normal 29 16 2 2" xfId="23944"/>
    <cellStyle name="Normal 29 16 2 3" xfId="36287"/>
    <cellStyle name="Normal 29 16 3" xfId="11811"/>
    <cellStyle name="Normal 29 16 3 2" xfId="27036"/>
    <cellStyle name="Normal 29 16 3 3" xfId="39322"/>
    <cellStyle name="Normal 29 16 4" xfId="14503"/>
    <cellStyle name="Normal 29 16 4 2" xfId="29690"/>
    <cellStyle name="Normal 29 16 4 3" xfId="41921"/>
    <cellStyle name="Normal 29 16 5" xfId="19470"/>
    <cellStyle name="Normal 29 16 6" xfId="32026"/>
    <cellStyle name="Normal 29 17" xfId="4255"/>
    <cellStyle name="Normal 29 17 2" xfId="8866"/>
    <cellStyle name="Normal 29 17 2 2" xfId="24140"/>
    <cellStyle name="Normal 29 17 2 3" xfId="36483"/>
    <cellStyle name="Normal 29 17 3" xfId="12003"/>
    <cellStyle name="Normal 29 17 3 2" xfId="27228"/>
    <cellStyle name="Normal 29 17 3 3" xfId="39513"/>
    <cellStyle name="Normal 29 17 4" xfId="14682"/>
    <cellStyle name="Normal 29 17 4 2" xfId="29869"/>
    <cellStyle name="Normal 29 17 4 3" xfId="42099"/>
    <cellStyle name="Normal 29 17 5" xfId="19661"/>
    <cellStyle name="Normal 29 17 6" xfId="32204"/>
    <cellStyle name="Normal 29 18" xfId="4430"/>
    <cellStyle name="Normal 29 18 2" xfId="9037"/>
    <cellStyle name="Normal 29 18 2 2" xfId="24311"/>
    <cellStyle name="Normal 29 18 2 3" xfId="36653"/>
    <cellStyle name="Normal 29 18 3" xfId="12168"/>
    <cellStyle name="Normal 29 18 3 2" xfId="27393"/>
    <cellStyle name="Normal 29 18 3 3" xfId="39677"/>
    <cellStyle name="Normal 29 18 4" xfId="14837"/>
    <cellStyle name="Normal 29 18 4 2" xfId="30024"/>
    <cellStyle name="Normal 29 18 4 3" xfId="42254"/>
    <cellStyle name="Normal 29 18 5" xfId="19826"/>
    <cellStyle name="Normal 29 18 6" xfId="32358"/>
    <cellStyle name="Normal 29 19" xfId="4544"/>
    <cellStyle name="Normal 29 19 2" xfId="9150"/>
    <cellStyle name="Normal 29 19 2 2" xfId="24424"/>
    <cellStyle name="Normal 29 19 2 3" xfId="36766"/>
    <cellStyle name="Normal 29 19 3" xfId="12274"/>
    <cellStyle name="Normal 29 19 3 2" xfId="27499"/>
    <cellStyle name="Normal 29 19 3 3" xfId="39783"/>
    <cellStyle name="Normal 29 19 4" xfId="14937"/>
    <cellStyle name="Normal 29 19 4 2" xfId="30124"/>
    <cellStyle name="Normal 29 19 4 3" xfId="42354"/>
    <cellStyle name="Normal 29 19 5" xfId="19938"/>
    <cellStyle name="Normal 29 19 6" xfId="32458"/>
    <cellStyle name="Normal 29 2" xfId="655"/>
    <cellStyle name="Normal 29 2 10" xfId="3543"/>
    <cellStyle name="Normal 29 2 10 2" xfId="8171"/>
    <cellStyle name="Normal 29 2 10 2 2" xfId="23447"/>
    <cellStyle name="Normal 29 2 10 2 3" xfId="35790"/>
    <cellStyle name="Normal 29 2 10 3" xfId="11318"/>
    <cellStyle name="Normal 29 2 10 3 2" xfId="26544"/>
    <cellStyle name="Normal 29 2 10 3 3" xfId="38831"/>
    <cellStyle name="Normal 29 2 10 4" xfId="14037"/>
    <cellStyle name="Normal 29 2 10 4 2" xfId="29224"/>
    <cellStyle name="Normal 29 2 10 4 3" xfId="41456"/>
    <cellStyle name="Normal 29 2 10 5" xfId="18980"/>
    <cellStyle name="Normal 29 2 10 6" xfId="31560"/>
    <cellStyle name="Normal 29 2 11" xfId="5731"/>
    <cellStyle name="Normal 29 2 11 2" xfId="21011"/>
    <cellStyle name="Normal 29 2 11 3" xfId="33359"/>
    <cellStyle name="Normal 29 2 12" xfId="5690"/>
    <cellStyle name="Normal 29 2 12 2" xfId="20970"/>
    <cellStyle name="Normal 29 2 12 3" xfId="33318"/>
    <cellStyle name="Normal 29 2 13" xfId="10153"/>
    <cellStyle name="Normal 29 2 13 2" xfId="25390"/>
    <cellStyle name="Normal 29 2 13 3" xfId="37689"/>
    <cellStyle name="Normal 29 2 14" xfId="16420"/>
    <cellStyle name="Normal 29 2 15" xfId="20116"/>
    <cellStyle name="Normal 29 2 2" xfId="1984"/>
    <cellStyle name="Normal 29 2 2 2" xfId="6770"/>
    <cellStyle name="Normal 29 2 2 2 2" xfId="22047"/>
    <cellStyle name="Normal 29 2 2 2 3" xfId="34392"/>
    <cellStyle name="Normal 29 2 2 3" xfId="9868"/>
    <cellStyle name="Normal 29 2 2 3 2" xfId="25116"/>
    <cellStyle name="Normal 29 2 2 3 3" xfId="37425"/>
    <cellStyle name="Normal 29 2 2 4" xfId="12742"/>
    <cellStyle name="Normal 29 2 2 4 2" xfId="27945"/>
    <cellStyle name="Normal 29 2 2 4 3" xfId="40199"/>
    <cellStyle name="Normal 29 2 2 5" xfId="17515"/>
    <cellStyle name="Normal 29 2 2 6" xfId="16892"/>
    <cellStyle name="Normal 29 2 3" xfId="2750"/>
    <cellStyle name="Normal 29 2 3 2" xfId="7398"/>
    <cellStyle name="Normal 29 2 3 2 2" xfId="22675"/>
    <cellStyle name="Normal 29 2 3 2 3" xfId="35019"/>
    <cellStyle name="Normal 29 2 3 3" xfId="10549"/>
    <cellStyle name="Normal 29 2 3 3 2" xfId="25777"/>
    <cellStyle name="Normal 29 2 3 3 3" xfId="38068"/>
    <cellStyle name="Normal 29 2 3 4" xfId="13319"/>
    <cellStyle name="Normal 29 2 3 4 2" xfId="28506"/>
    <cellStyle name="Normal 29 2 3 4 3" xfId="40740"/>
    <cellStyle name="Normal 29 2 3 5" xfId="18210"/>
    <cellStyle name="Normal 29 2 3 6" xfId="30842"/>
    <cellStyle name="Normal 29 2 4" xfId="2387"/>
    <cellStyle name="Normal 29 2 4 2" xfId="7046"/>
    <cellStyle name="Normal 29 2 4 2 2" xfId="22323"/>
    <cellStyle name="Normal 29 2 4 2 3" xfId="34667"/>
    <cellStyle name="Normal 29 2 4 3" xfId="10206"/>
    <cellStyle name="Normal 29 2 4 3 2" xfId="25437"/>
    <cellStyle name="Normal 29 2 4 3 3" xfId="37730"/>
    <cellStyle name="Normal 29 2 4 4" xfId="13018"/>
    <cellStyle name="Normal 29 2 4 4 2" xfId="28207"/>
    <cellStyle name="Normal 29 2 4 4 3" xfId="40445"/>
    <cellStyle name="Normal 29 2 4 5" xfId="17876"/>
    <cellStyle name="Normal 29 2 4 6" xfId="30634"/>
    <cellStyle name="Normal 29 2 5" xfId="3562"/>
    <cellStyle name="Normal 29 2 5 2" xfId="8190"/>
    <cellStyle name="Normal 29 2 5 2 2" xfId="23466"/>
    <cellStyle name="Normal 29 2 5 2 3" xfId="35809"/>
    <cellStyle name="Normal 29 2 5 3" xfId="11337"/>
    <cellStyle name="Normal 29 2 5 3 2" xfId="26563"/>
    <cellStyle name="Normal 29 2 5 3 3" xfId="38849"/>
    <cellStyle name="Normal 29 2 5 4" xfId="14054"/>
    <cellStyle name="Normal 29 2 5 4 2" xfId="29241"/>
    <cellStyle name="Normal 29 2 5 4 3" xfId="41473"/>
    <cellStyle name="Normal 29 2 5 5" xfId="18997"/>
    <cellStyle name="Normal 29 2 5 6" xfId="31577"/>
    <cellStyle name="Normal 29 2 6" xfId="3195"/>
    <cellStyle name="Normal 29 2 6 2" xfId="7835"/>
    <cellStyle name="Normal 29 2 6 2 2" xfId="23111"/>
    <cellStyle name="Normal 29 2 6 2 3" xfId="35454"/>
    <cellStyle name="Normal 29 2 6 3" xfId="10985"/>
    <cellStyle name="Normal 29 2 6 3 2" xfId="26211"/>
    <cellStyle name="Normal 29 2 6 3 3" xfId="38499"/>
    <cellStyle name="Normal 29 2 6 4" xfId="13726"/>
    <cellStyle name="Normal 29 2 6 4 2" xfId="28913"/>
    <cellStyle name="Normal 29 2 6 4 3" xfId="41146"/>
    <cellStyle name="Normal 29 2 6 5" xfId="18639"/>
    <cellStyle name="Normal 29 2 6 6" xfId="31250"/>
    <cellStyle name="Normal 29 2 7" xfId="1822"/>
    <cellStyle name="Normal 29 2 7 2" xfId="6664"/>
    <cellStyle name="Normal 29 2 7 2 2" xfId="21941"/>
    <cellStyle name="Normal 29 2 7 2 3" xfId="34286"/>
    <cellStyle name="Normal 29 2 7 3" xfId="9737"/>
    <cellStyle name="Normal 29 2 7 3 2" xfId="24999"/>
    <cellStyle name="Normal 29 2 7 3 3" xfId="37317"/>
    <cellStyle name="Normal 29 2 7 4" xfId="12636"/>
    <cellStyle name="Normal 29 2 7 4 2" xfId="27852"/>
    <cellStyle name="Normal 29 2 7 4 3" xfId="40129"/>
    <cellStyle name="Normal 29 2 7 5" xfId="17365"/>
    <cellStyle name="Normal 29 2 7 6" xfId="30378"/>
    <cellStyle name="Normal 29 2 8" xfId="3449"/>
    <cellStyle name="Normal 29 2 8 2" xfId="8081"/>
    <cellStyle name="Normal 29 2 8 2 2" xfId="23357"/>
    <cellStyle name="Normal 29 2 8 2 3" xfId="35700"/>
    <cellStyle name="Normal 29 2 8 3" xfId="11226"/>
    <cellStyle name="Normal 29 2 8 3 2" xfId="26452"/>
    <cellStyle name="Normal 29 2 8 3 3" xfId="38740"/>
    <cellStyle name="Normal 29 2 8 4" xfId="13954"/>
    <cellStyle name="Normal 29 2 8 4 2" xfId="29141"/>
    <cellStyle name="Normal 29 2 8 4 3" xfId="41374"/>
    <cellStyle name="Normal 29 2 8 5" xfId="18886"/>
    <cellStyle name="Normal 29 2 8 6" xfId="31478"/>
    <cellStyle name="Normal 29 2 9" xfId="3696"/>
    <cellStyle name="Normal 29 2 9 2" xfId="8323"/>
    <cellStyle name="Normal 29 2 9 2 2" xfId="23598"/>
    <cellStyle name="Normal 29 2 9 2 3" xfId="35941"/>
    <cellStyle name="Normal 29 2 9 3" xfId="11468"/>
    <cellStyle name="Normal 29 2 9 3 2" xfId="26694"/>
    <cellStyle name="Normal 29 2 9 3 3" xfId="38980"/>
    <cellStyle name="Normal 29 2 9 4" xfId="14180"/>
    <cellStyle name="Normal 29 2 9 4 2" xfId="29367"/>
    <cellStyle name="Normal 29 2 9 4 3" xfId="41599"/>
    <cellStyle name="Normal 29 2 9 5" xfId="19128"/>
    <cellStyle name="Normal 29 2 9 6" xfId="31704"/>
    <cellStyle name="Normal 29 20" xfId="5250"/>
    <cellStyle name="Normal 29 20 2" xfId="20531"/>
    <cellStyle name="Normal 29 20 3" xfId="32883"/>
    <cellStyle name="Normal 29 21" xfId="8762"/>
    <cellStyle name="Normal 29 21 2" xfId="24036"/>
    <cellStyle name="Normal 29 21 3" xfId="36379"/>
    <cellStyle name="Normal 29 22" xfId="10118"/>
    <cellStyle name="Normal 29 22 2" xfId="25358"/>
    <cellStyle name="Normal 29 22 3" xfId="37659"/>
    <cellStyle name="Normal 29 23" xfId="15457"/>
    <cellStyle name="Normal 29 23 2" xfId="42874"/>
    <cellStyle name="Normal 29 24" xfId="15968"/>
    <cellStyle name="Normal 29 25" xfId="16450"/>
    <cellStyle name="Normal 29 3" xfId="751"/>
    <cellStyle name="Normal 29 3 10" xfId="4510"/>
    <cellStyle name="Normal 29 3 10 2" xfId="9116"/>
    <cellStyle name="Normal 29 3 10 2 2" xfId="24390"/>
    <cellStyle name="Normal 29 3 10 2 3" xfId="36732"/>
    <cellStyle name="Normal 29 3 10 3" xfId="12242"/>
    <cellStyle name="Normal 29 3 10 3 2" xfId="27467"/>
    <cellStyle name="Normal 29 3 10 3 3" xfId="39751"/>
    <cellStyle name="Normal 29 3 10 4" xfId="14905"/>
    <cellStyle name="Normal 29 3 10 4 2" xfId="30092"/>
    <cellStyle name="Normal 29 3 10 4 3" xfId="42322"/>
    <cellStyle name="Normal 29 3 10 5" xfId="19904"/>
    <cellStyle name="Normal 29 3 10 6" xfId="32426"/>
    <cellStyle name="Normal 29 3 11" xfId="5821"/>
    <cellStyle name="Normal 29 3 11 2" xfId="21101"/>
    <cellStyle name="Normal 29 3 11 3" xfId="33449"/>
    <cellStyle name="Normal 29 3 12" xfId="6145"/>
    <cellStyle name="Normal 29 3 12 2" xfId="21423"/>
    <cellStyle name="Normal 29 3 12 3" xfId="33770"/>
    <cellStyle name="Normal 29 3 13" xfId="12376"/>
    <cellStyle name="Normal 29 3 13 2" xfId="27601"/>
    <cellStyle name="Normal 29 3 13 3" xfId="39882"/>
    <cellStyle name="Normal 29 3 14" xfId="16502"/>
    <cellStyle name="Normal 29 3 15" xfId="20163"/>
    <cellStyle name="Normal 29 3 2" xfId="2057"/>
    <cellStyle name="Normal 29 3 2 2" xfId="6837"/>
    <cellStyle name="Normal 29 3 2 2 2" xfId="22114"/>
    <cellStyle name="Normal 29 3 2 2 3" xfId="34458"/>
    <cellStyle name="Normal 29 3 2 3" xfId="9938"/>
    <cellStyle name="Normal 29 3 2 3 2" xfId="25182"/>
    <cellStyle name="Normal 29 3 2 3 3" xfId="37488"/>
    <cellStyle name="Normal 29 3 2 4" xfId="12808"/>
    <cellStyle name="Normal 29 3 2 4 2" xfId="28007"/>
    <cellStyle name="Normal 29 3 2 4 3" xfId="40259"/>
    <cellStyle name="Normal 29 3 2 5" xfId="17584"/>
    <cellStyle name="Normal 29 3 2 6" xfId="16862"/>
    <cellStyle name="Normal 29 3 3" xfId="2843"/>
    <cellStyle name="Normal 29 3 3 2" xfId="7489"/>
    <cellStyle name="Normal 29 3 3 2 2" xfId="22766"/>
    <cellStyle name="Normal 29 3 3 2 3" xfId="35110"/>
    <cellStyle name="Normal 29 3 3 3" xfId="10640"/>
    <cellStyle name="Normal 29 3 3 3 2" xfId="25868"/>
    <cellStyle name="Normal 29 3 3 3 3" xfId="38159"/>
    <cellStyle name="Normal 29 3 3 4" xfId="13402"/>
    <cellStyle name="Normal 29 3 3 4 2" xfId="28589"/>
    <cellStyle name="Normal 29 3 3 4 3" xfId="40823"/>
    <cellStyle name="Normal 29 3 3 5" xfId="18299"/>
    <cellStyle name="Normal 29 3 3 6" xfId="30926"/>
    <cellStyle name="Normal 29 3 4" xfId="3058"/>
    <cellStyle name="Normal 29 3 4 2" xfId="7701"/>
    <cellStyle name="Normal 29 3 4 2 2" xfId="22978"/>
    <cellStyle name="Normal 29 3 4 2 3" xfId="35321"/>
    <cellStyle name="Normal 29 3 4 3" xfId="10852"/>
    <cellStyle name="Normal 29 3 4 3 2" xfId="26080"/>
    <cellStyle name="Normal 29 3 4 3 3" xfId="38371"/>
    <cellStyle name="Normal 29 3 4 4" xfId="13607"/>
    <cellStyle name="Normal 29 3 4 4 2" xfId="28794"/>
    <cellStyle name="Normal 29 3 4 4 3" xfId="41027"/>
    <cellStyle name="Normal 29 3 4 5" xfId="18511"/>
    <cellStyle name="Normal 29 3 4 6" xfId="31131"/>
    <cellStyle name="Normal 29 3 5" xfId="3357"/>
    <cellStyle name="Normal 29 3 5 2" xfId="7992"/>
    <cellStyle name="Normal 29 3 5 2 2" xfId="23268"/>
    <cellStyle name="Normal 29 3 5 2 3" xfId="35611"/>
    <cellStyle name="Normal 29 3 5 3" xfId="11139"/>
    <cellStyle name="Normal 29 3 5 3 2" xfId="26365"/>
    <cellStyle name="Normal 29 3 5 3 3" xfId="38653"/>
    <cellStyle name="Normal 29 3 5 4" xfId="13872"/>
    <cellStyle name="Normal 29 3 5 4 2" xfId="29059"/>
    <cellStyle name="Normal 29 3 5 4 3" xfId="41292"/>
    <cellStyle name="Normal 29 3 5 5" xfId="18796"/>
    <cellStyle name="Normal 29 3 5 6" xfId="31396"/>
    <cellStyle name="Normal 29 3 6" xfId="2629"/>
    <cellStyle name="Normal 29 3 6 2" xfId="7280"/>
    <cellStyle name="Normal 29 3 6 2 2" xfId="22557"/>
    <cellStyle name="Normal 29 3 6 2 3" xfId="34901"/>
    <cellStyle name="Normal 29 3 6 3" xfId="10434"/>
    <cellStyle name="Normal 29 3 6 3 2" xfId="25662"/>
    <cellStyle name="Normal 29 3 6 3 3" xfId="37956"/>
    <cellStyle name="Normal 29 3 6 4" xfId="13213"/>
    <cellStyle name="Normal 29 3 6 4 2" xfId="28400"/>
    <cellStyle name="Normal 29 3 6 4 3" xfId="40638"/>
    <cellStyle name="Normal 29 3 6 5" xfId="18096"/>
    <cellStyle name="Normal 29 3 6 6" xfId="30737"/>
    <cellStyle name="Normal 29 3 7" xfId="3962"/>
    <cellStyle name="Normal 29 3 7 2" xfId="8580"/>
    <cellStyle name="Normal 29 3 7 2 2" xfId="23854"/>
    <cellStyle name="Normal 29 3 7 2 3" xfId="36197"/>
    <cellStyle name="Normal 29 3 7 3" xfId="11725"/>
    <cellStyle name="Normal 29 3 7 3 2" xfId="26950"/>
    <cellStyle name="Normal 29 3 7 3 3" xfId="39236"/>
    <cellStyle name="Normal 29 3 7 4" xfId="14418"/>
    <cellStyle name="Normal 29 3 7 4 2" xfId="29605"/>
    <cellStyle name="Normal 29 3 7 4 3" xfId="41836"/>
    <cellStyle name="Normal 29 3 7 5" xfId="19381"/>
    <cellStyle name="Normal 29 3 7 6" xfId="31941"/>
    <cellStyle name="Normal 29 3 8" xfId="4178"/>
    <cellStyle name="Normal 29 3 8 2" xfId="8789"/>
    <cellStyle name="Normal 29 3 8 2 2" xfId="24063"/>
    <cellStyle name="Normal 29 3 8 2 3" xfId="36406"/>
    <cellStyle name="Normal 29 3 8 3" xfId="11929"/>
    <cellStyle name="Normal 29 3 8 3 2" xfId="27154"/>
    <cellStyle name="Normal 29 3 8 3 3" xfId="39439"/>
    <cellStyle name="Normal 29 3 8 4" xfId="14610"/>
    <cellStyle name="Normal 29 3 8 4 2" xfId="29797"/>
    <cellStyle name="Normal 29 3 8 4 3" xfId="42027"/>
    <cellStyle name="Normal 29 3 8 5" xfId="19586"/>
    <cellStyle name="Normal 29 3 8 6" xfId="32132"/>
    <cellStyle name="Normal 29 3 9" xfId="4365"/>
    <cellStyle name="Normal 29 3 9 2" xfId="8972"/>
    <cellStyle name="Normal 29 3 9 2 2" xfId="24246"/>
    <cellStyle name="Normal 29 3 9 2 3" xfId="36588"/>
    <cellStyle name="Normal 29 3 9 3" xfId="12106"/>
    <cellStyle name="Normal 29 3 9 3 2" xfId="27331"/>
    <cellStyle name="Normal 29 3 9 3 3" xfId="39615"/>
    <cellStyle name="Normal 29 3 9 4" xfId="14776"/>
    <cellStyle name="Normal 29 3 9 4 2" xfId="29963"/>
    <cellStyle name="Normal 29 3 9 4 3" xfId="42193"/>
    <cellStyle name="Normal 29 3 9 5" xfId="19762"/>
    <cellStyle name="Normal 29 3 9 6" xfId="32297"/>
    <cellStyle name="Normal 29 4" xfId="643"/>
    <cellStyle name="Normal 29 4 10" xfId="3751"/>
    <cellStyle name="Normal 29 4 10 2" xfId="8377"/>
    <cellStyle name="Normal 29 4 10 2 2" xfId="23651"/>
    <cellStyle name="Normal 29 4 10 2 3" xfId="35994"/>
    <cellStyle name="Normal 29 4 10 3" xfId="11521"/>
    <cellStyle name="Normal 29 4 10 3 2" xfId="26746"/>
    <cellStyle name="Normal 29 4 10 3 3" xfId="39032"/>
    <cellStyle name="Normal 29 4 10 4" xfId="14232"/>
    <cellStyle name="Normal 29 4 10 4 2" xfId="29419"/>
    <cellStyle name="Normal 29 4 10 4 3" xfId="41650"/>
    <cellStyle name="Normal 29 4 10 5" xfId="19181"/>
    <cellStyle name="Normal 29 4 10 6" xfId="31755"/>
    <cellStyle name="Normal 29 4 11" xfId="5719"/>
    <cellStyle name="Normal 29 4 11 2" xfId="20999"/>
    <cellStyle name="Normal 29 4 11 3" xfId="33347"/>
    <cellStyle name="Normal 29 4 12" xfId="5964"/>
    <cellStyle name="Normal 29 4 12 2" xfId="21244"/>
    <cellStyle name="Normal 29 4 12 3" xfId="33592"/>
    <cellStyle name="Normal 29 4 13" xfId="11868"/>
    <cellStyle name="Normal 29 4 13 2" xfId="27093"/>
    <cellStyle name="Normal 29 4 13 3" xfId="39379"/>
    <cellStyle name="Normal 29 4 14" xfId="16408"/>
    <cellStyle name="Normal 29 4 15" xfId="28163"/>
    <cellStyle name="Normal 29 4 2" xfId="1972"/>
    <cellStyle name="Normal 29 4 2 2" xfId="6758"/>
    <cellStyle name="Normal 29 4 2 2 2" xfId="22035"/>
    <cellStyle name="Normal 29 4 2 2 3" xfId="34380"/>
    <cellStyle name="Normal 29 4 2 3" xfId="9856"/>
    <cellStyle name="Normal 29 4 2 3 2" xfId="25104"/>
    <cellStyle name="Normal 29 4 2 3 3" xfId="37413"/>
    <cellStyle name="Normal 29 4 2 4" xfId="12730"/>
    <cellStyle name="Normal 29 4 2 4 2" xfId="27933"/>
    <cellStyle name="Normal 29 4 2 4 3" xfId="40187"/>
    <cellStyle name="Normal 29 4 2 5" xfId="17503"/>
    <cellStyle name="Normal 29 4 2 6" xfId="15912"/>
    <cellStyle name="Normal 29 4 3" xfId="2738"/>
    <cellStyle name="Normal 29 4 3 2" xfId="7386"/>
    <cellStyle name="Normal 29 4 3 2 2" xfId="22663"/>
    <cellStyle name="Normal 29 4 3 2 3" xfId="35007"/>
    <cellStyle name="Normal 29 4 3 3" xfId="10537"/>
    <cellStyle name="Normal 29 4 3 3 2" xfId="25765"/>
    <cellStyle name="Normal 29 4 3 3 3" xfId="38056"/>
    <cellStyle name="Normal 29 4 3 4" xfId="13307"/>
    <cellStyle name="Normal 29 4 3 4 2" xfId="28494"/>
    <cellStyle name="Normal 29 4 3 4 3" xfId="40728"/>
    <cellStyle name="Normal 29 4 3 5" xfId="18198"/>
    <cellStyle name="Normal 29 4 3 6" xfId="30830"/>
    <cellStyle name="Normal 29 4 4" xfId="2399"/>
    <cellStyle name="Normal 29 4 4 2" xfId="7058"/>
    <cellStyle name="Normal 29 4 4 2 2" xfId="22335"/>
    <cellStyle name="Normal 29 4 4 2 3" xfId="34679"/>
    <cellStyle name="Normal 29 4 4 3" xfId="10218"/>
    <cellStyle name="Normal 29 4 4 3 2" xfId="25449"/>
    <cellStyle name="Normal 29 4 4 3 3" xfId="37742"/>
    <cellStyle name="Normal 29 4 4 4" xfId="13030"/>
    <cellStyle name="Normal 29 4 4 4 2" xfId="28219"/>
    <cellStyle name="Normal 29 4 4 4 3" xfId="40457"/>
    <cellStyle name="Normal 29 4 4 5" xfId="17888"/>
    <cellStyle name="Normal 29 4 4 6" xfId="30336"/>
    <cellStyle name="Normal 29 4 5" xfId="1725"/>
    <cellStyle name="Normal 29 4 5 2" xfId="6571"/>
    <cellStyle name="Normal 29 4 5 2 2" xfId="21848"/>
    <cellStyle name="Normal 29 4 5 2 3" xfId="34193"/>
    <cellStyle name="Normal 29 4 5 3" xfId="9644"/>
    <cellStyle name="Normal 29 4 5 3 2" xfId="24907"/>
    <cellStyle name="Normal 29 4 5 3 3" xfId="37227"/>
    <cellStyle name="Normal 29 4 5 4" xfId="12547"/>
    <cellStyle name="Normal 29 4 5 4 2" xfId="27764"/>
    <cellStyle name="Normal 29 4 5 4 3" xfId="40043"/>
    <cellStyle name="Normal 29 4 5 5" xfId="17269"/>
    <cellStyle name="Normal 29 4 5 6" xfId="17494"/>
    <cellStyle name="Normal 29 4 6" xfId="3048"/>
    <cellStyle name="Normal 29 4 6 2" xfId="7691"/>
    <cellStyle name="Normal 29 4 6 2 2" xfId="22968"/>
    <cellStyle name="Normal 29 4 6 2 3" xfId="35311"/>
    <cellStyle name="Normal 29 4 6 3" xfId="10842"/>
    <cellStyle name="Normal 29 4 6 3 2" xfId="26070"/>
    <cellStyle name="Normal 29 4 6 3 3" xfId="38361"/>
    <cellStyle name="Normal 29 4 6 4" xfId="13597"/>
    <cellStyle name="Normal 29 4 6 4 2" xfId="28784"/>
    <cellStyle name="Normal 29 4 6 4 3" xfId="41017"/>
    <cellStyle name="Normal 29 4 6 5" xfId="18501"/>
    <cellStyle name="Normal 29 4 6 6" xfId="31121"/>
    <cellStyle name="Normal 29 4 7" xfId="2600"/>
    <cellStyle name="Normal 29 4 7 2" xfId="7252"/>
    <cellStyle name="Normal 29 4 7 2 2" xfId="22529"/>
    <cellStyle name="Normal 29 4 7 2 3" xfId="34873"/>
    <cellStyle name="Normal 29 4 7 3" xfId="10407"/>
    <cellStyle name="Normal 29 4 7 3 2" xfId="25637"/>
    <cellStyle name="Normal 29 4 7 3 3" xfId="37930"/>
    <cellStyle name="Normal 29 4 7 4" xfId="13189"/>
    <cellStyle name="Normal 29 4 7 4 2" xfId="28378"/>
    <cellStyle name="Normal 29 4 7 4 3" xfId="40615"/>
    <cellStyle name="Normal 29 4 7 5" xfId="18068"/>
    <cellStyle name="Normal 29 4 7 6" xfId="30713"/>
    <cellStyle name="Normal 29 4 8" xfId="2513"/>
    <cellStyle name="Normal 29 4 8 2" xfId="7166"/>
    <cellStyle name="Normal 29 4 8 2 2" xfId="22443"/>
    <cellStyle name="Normal 29 4 8 2 3" xfId="34787"/>
    <cellStyle name="Normal 29 4 8 3" xfId="10327"/>
    <cellStyle name="Normal 29 4 8 3 2" xfId="25557"/>
    <cellStyle name="Normal 29 4 8 3 3" xfId="37850"/>
    <cellStyle name="Normal 29 4 8 4" xfId="13120"/>
    <cellStyle name="Normal 29 4 8 4 2" xfId="28309"/>
    <cellStyle name="Normal 29 4 8 4 3" xfId="40546"/>
    <cellStyle name="Normal 29 4 8 5" xfId="17989"/>
    <cellStyle name="Normal 29 4 8 6" xfId="20292"/>
    <cellStyle name="Normal 29 4 9" xfId="2557"/>
    <cellStyle name="Normal 29 4 9 2" xfId="7210"/>
    <cellStyle name="Normal 29 4 9 2 2" xfId="22487"/>
    <cellStyle name="Normal 29 4 9 2 3" xfId="34831"/>
    <cellStyle name="Normal 29 4 9 3" xfId="10369"/>
    <cellStyle name="Normal 29 4 9 3 2" xfId="25599"/>
    <cellStyle name="Normal 29 4 9 3 3" xfId="37892"/>
    <cellStyle name="Normal 29 4 9 4" xfId="13156"/>
    <cellStyle name="Normal 29 4 9 4 2" xfId="28345"/>
    <cellStyle name="Normal 29 4 9 4 3" xfId="40582"/>
    <cellStyle name="Normal 29 4 9 5" xfId="18029"/>
    <cellStyle name="Normal 29 4 9 6" xfId="16806"/>
    <cellStyle name="Normal 29 5" xfId="761"/>
    <cellStyle name="Normal 29 5 10" xfId="4461"/>
    <cellStyle name="Normal 29 5 10 2" xfId="9067"/>
    <cellStyle name="Normal 29 5 10 2 2" xfId="24341"/>
    <cellStyle name="Normal 29 5 10 2 3" xfId="36683"/>
    <cellStyle name="Normal 29 5 10 3" xfId="12196"/>
    <cellStyle name="Normal 29 5 10 3 2" xfId="27421"/>
    <cellStyle name="Normal 29 5 10 3 3" xfId="39705"/>
    <cellStyle name="Normal 29 5 10 4" xfId="14863"/>
    <cellStyle name="Normal 29 5 10 4 2" xfId="30050"/>
    <cellStyle name="Normal 29 5 10 4 3" xfId="42280"/>
    <cellStyle name="Normal 29 5 10 5" xfId="19855"/>
    <cellStyle name="Normal 29 5 10 6" xfId="32384"/>
    <cellStyle name="Normal 29 5 11" xfId="5831"/>
    <cellStyle name="Normal 29 5 11 2" xfId="21111"/>
    <cellStyle name="Normal 29 5 11 3" xfId="33459"/>
    <cellStyle name="Normal 29 5 12" xfId="6074"/>
    <cellStyle name="Normal 29 5 12 2" xfId="21353"/>
    <cellStyle name="Normal 29 5 12 3" xfId="33701"/>
    <cellStyle name="Normal 29 5 13" xfId="12381"/>
    <cellStyle name="Normal 29 5 13 2" xfId="27606"/>
    <cellStyle name="Normal 29 5 13 3" xfId="39887"/>
    <cellStyle name="Normal 29 5 14" xfId="16512"/>
    <cellStyle name="Normal 29 5 15" xfId="20216"/>
    <cellStyle name="Normal 29 5 2" xfId="2067"/>
    <cellStyle name="Normal 29 5 2 2" xfId="6847"/>
    <cellStyle name="Normal 29 5 2 2 2" xfId="22124"/>
    <cellStyle name="Normal 29 5 2 2 3" xfId="34468"/>
    <cellStyle name="Normal 29 5 2 3" xfId="9948"/>
    <cellStyle name="Normal 29 5 2 3 2" xfId="25192"/>
    <cellStyle name="Normal 29 5 2 3 3" xfId="37497"/>
    <cellStyle name="Normal 29 5 2 4" xfId="12818"/>
    <cellStyle name="Normal 29 5 2 4 2" xfId="28017"/>
    <cellStyle name="Normal 29 5 2 4 3" xfId="40268"/>
    <cellStyle name="Normal 29 5 2 5" xfId="17594"/>
    <cellStyle name="Normal 29 5 2 6" xfId="30538"/>
    <cellStyle name="Normal 29 5 3" xfId="2853"/>
    <cellStyle name="Normal 29 5 3 2" xfId="7499"/>
    <cellStyle name="Normal 29 5 3 2 2" xfId="22776"/>
    <cellStyle name="Normal 29 5 3 2 3" xfId="35120"/>
    <cellStyle name="Normal 29 5 3 3" xfId="10649"/>
    <cellStyle name="Normal 29 5 3 3 2" xfId="25877"/>
    <cellStyle name="Normal 29 5 3 3 3" xfId="38168"/>
    <cellStyle name="Normal 29 5 3 4" xfId="13411"/>
    <cellStyle name="Normal 29 5 3 4 2" xfId="28598"/>
    <cellStyle name="Normal 29 5 3 4 3" xfId="40832"/>
    <cellStyle name="Normal 29 5 3 5" xfId="18309"/>
    <cellStyle name="Normal 29 5 3 6" xfId="30935"/>
    <cellStyle name="Normal 29 5 4" xfId="3079"/>
    <cellStyle name="Normal 29 5 4 2" xfId="7722"/>
    <cellStyle name="Normal 29 5 4 2 2" xfId="22999"/>
    <cellStyle name="Normal 29 5 4 2 3" xfId="35342"/>
    <cellStyle name="Normal 29 5 4 3" xfId="10873"/>
    <cellStyle name="Normal 29 5 4 3 2" xfId="26101"/>
    <cellStyle name="Normal 29 5 4 3 3" xfId="38392"/>
    <cellStyle name="Normal 29 5 4 4" xfId="13626"/>
    <cellStyle name="Normal 29 5 4 4 2" xfId="28813"/>
    <cellStyle name="Normal 29 5 4 4 3" xfId="41046"/>
    <cellStyle name="Normal 29 5 4 5" xfId="18531"/>
    <cellStyle name="Normal 29 5 4 6" xfId="31150"/>
    <cellStyle name="Normal 29 5 5" xfId="3100"/>
    <cellStyle name="Normal 29 5 5 2" xfId="7741"/>
    <cellStyle name="Normal 29 5 5 2 2" xfId="23018"/>
    <cellStyle name="Normal 29 5 5 2 3" xfId="35361"/>
    <cellStyle name="Normal 29 5 5 3" xfId="10893"/>
    <cellStyle name="Normal 29 5 5 3 2" xfId="26121"/>
    <cellStyle name="Normal 29 5 5 3 3" xfId="38410"/>
    <cellStyle name="Normal 29 5 5 4" xfId="13642"/>
    <cellStyle name="Normal 29 5 5 4 2" xfId="28829"/>
    <cellStyle name="Normal 29 5 5 4 3" xfId="41062"/>
    <cellStyle name="Normal 29 5 5 5" xfId="18550"/>
    <cellStyle name="Normal 29 5 5 6" xfId="31166"/>
    <cellStyle name="Normal 29 5 6" xfId="3254"/>
    <cellStyle name="Normal 29 5 6 2" xfId="7894"/>
    <cellStyle name="Normal 29 5 6 2 2" xfId="23170"/>
    <cellStyle name="Normal 29 5 6 2 3" xfId="35513"/>
    <cellStyle name="Normal 29 5 6 3" xfId="11043"/>
    <cellStyle name="Normal 29 5 6 3 2" xfId="26269"/>
    <cellStyle name="Normal 29 5 6 3 3" xfId="38557"/>
    <cellStyle name="Normal 29 5 6 4" xfId="13783"/>
    <cellStyle name="Normal 29 5 6 4 2" xfId="28970"/>
    <cellStyle name="Normal 29 5 6 4 3" xfId="41203"/>
    <cellStyle name="Normal 29 5 6 5" xfId="18697"/>
    <cellStyle name="Normal 29 5 6 6" xfId="31307"/>
    <cellStyle name="Normal 29 5 7" xfId="3880"/>
    <cellStyle name="Normal 29 5 7 2" xfId="8503"/>
    <cellStyle name="Normal 29 5 7 2 2" xfId="23777"/>
    <cellStyle name="Normal 29 5 7 2 3" xfId="36120"/>
    <cellStyle name="Normal 29 5 7 3" xfId="11645"/>
    <cellStyle name="Normal 29 5 7 3 2" xfId="26870"/>
    <cellStyle name="Normal 29 5 7 3 3" xfId="39156"/>
    <cellStyle name="Normal 29 5 7 4" xfId="14348"/>
    <cellStyle name="Normal 29 5 7 4 2" xfId="29535"/>
    <cellStyle name="Normal 29 5 7 4 3" xfId="41766"/>
    <cellStyle name="Normal 29 5 7 5" xfId="19302"/>
    <cellStyle name="Normal 29 5 7 6" xfId="31871"/>
    <cellStyle name="Normal 29 5 8" xfId="4101"/>
    <cellStyle name="Normal 29 5 8 2" xfId="8714"/>
    <cellStyle name="Normal 29 5 8 2 2" xfId="23988"/>
    <cellStyle name="Normal 29 5 8 2 3" xfId="36331"/>
    <cellStyle name="Normal 29 5 8 3" xfId="11855"/>
    <cellStyle name="Normal 29 5 8 3 2" xfId="27080"/>
    <cellStyle name="Normal 29 5 8 3 3" xfId="39366"/>
    <cellStyle name="Normal 29 5 8 4" xfId="14543"/>
    <cellStyle name="Normal 29 5 8 4 2" xfId="29730"/>
    <cellStyle name="Normal 29 5 8 4 3" xfId="41961"/>
    <cellStyle name="Normal 29 5 8 5" xfId="19513"/>
    <cellStyle name="Normal 29 5 8 6" xfId="32066"/>
    <cellStyle name="Normal 29 5 9" xfId="4300"/>
    <cellStyle name="Normal 29 5 9 2" xfId="8909"/>
    <cellStyle name="Normal 29 5 9 2 2" xfId="24183"/>
    <cellStyle name="Normal 29 5 9 2 3" xfId="36525"/>
    <cellStyle name="Normal 29 5 9 3" xfId="12046"/>
    <cellStyle name="Normal 29 5 9 3 2" xfId="27271"/>
    <cellStyle name="Normal 29 5 9 3 3" xfId="39556"/>
    <cellStyle name="Normal 29 5 9 4" xfId="14720"/>
    <cellStyle name="Normal 29 5 9 4 2" xfId="29907"/>
    <cellStyle name="Normal 29 5 9 4 3" xfId="42137"/>
    <cellStyle name="Normal 29 5 9 5" xfId="19701"/>
    <cellStyle name="Normal 29 5 9 6" xfId="32242"/>
    <cellStyle name="Normal 29 6" xfId="799"/>
    <cellStyle name="Normal 29 6 10" xfId="4521"/>
    <cellStyle name="Normal 29 6 10 2" xfId="9127"/>
    <cellStyle name="Normal 29 6 10 2 2" xfId="24401"/>
    <cellStyle name="Normal 29 6 10 2 3" xfId="36743"/>
    <cellStyle name="Normal 29 6 10 3" xfId="12253"/>
    <cellStyle name="Normal 29 6 10 3 2" xfId="27478"/>
    <cellStyle name="Normal 29 6 10 3 3" xfId="39762"/>
    <cellStyle name="Normal 29 6 10 4" xfId="14916"/>
    <cellStyle name="Normal 29 6 10 4 2" xfId="30103"/>
    <cellStyle name="Normal 29 6 10 4 3" xfId="42333"/>
    <cellStyle name="Normal 29 6 10 5" xfId="19915"/>
    <cellStyle name="Normal 29 6 10 6" xfId="32437"/>
    <cellStyle name="Normal 29 6 11" xfId="5867"/>
    <cellStyle name="Normal 29 6 11 2" xfId="21147"/>
    <cellStyle name="Normal 29 6 11 3" xfId="33495"/>
    <cellStyle name="Normal 29 6 12" xfId="6234"/>
    <cellStyle name="Normal 29 6 12 2" xfId="21512"/>
    <cellStyle name="Normal 29 6 12 3" xfId="33858"/>
    <cellStyle name="Normal 29 6 13" xfId="10520"/>
    <cellStyle name="Normal 29 6 13 2" xfId="25748"/>
    <cellStyle name="Normal 29 6 13 3" xfId="38039"/>
    <cellStyle name="Normal 29 6 14" xfId="16549"/>
    <cellStyle name="Normal 29 6 15" xfId="15895"/>
    <cellStyle name="Normal 29 6 2" xfId="2104"/>
    <cellStyle name="Normal 29 6 2 2" xfId="6884"/>
    <cellStyle name="Normal 29 6 2 2 2" xfId="22161"/>
    <cellStyle name="Normal 29 6 2 2 3" xfId="34505"/>
    <cellStyle name="Normal 29 6 2 3" xfId="9985"/>
    <cellStyle name="Normal 29 6 2 3 2" xfId="25228"/>
    <cellStyle name="Normal 29 6 2 3 3" xfId="37533"/>
    <cellStyle name="Normal 29 6 2 4" xfId="12855"/>
    <cellStyle name="Normal 29 6 2 4 2" xfId="28053"/>
    <cellStyle name="Normal 29 6 2 4 3" xfId="40304"/>
    <cellStyle name="Normal 29 6 2 5" xfId="17631"/>
    <cellStyle name="Normal 29 6 2 6" xfId="30507"/>
    <cellStyle name="Normal 29 6 3" xfId="2891"/>
    <cellStyle name="Normal 29 6 3 2" xfId="7536"/>
    <cellStyle name="Normal 29 6 3 2 2" xfId="22813"/>
    <cellStyle name="Normal 29 6 3 2 3" xfId="35156"/>
    <cellStyle name="Normal 29 6 3 3" xfId="10687"/>
    <cellStyle name="Normal 29 6 3 3 2" xfId="25915"/>
    <cellStyle name="Normal 29 6 3 3 3" xfId="38206"/>
    <cellStyle name="Normal 29 6 3 4" xfId="13446"/>
    <cellStyle name="Normal 29 6 3 4 2" xfId="28633"/>
    <cellStyle name="Normal 29 6 3 4 3" xfId="40867"/>
    <cellStyle name="Normal 29 6 3 5" xfId="18346"/>
    <cellStyle name="Normal 29 6 3 6" xfId="30970"/>
    <cellStyle name="Normal 29 6 4" xfId="3239"/>
    <cellStyle name="Normal 29 6 4 2" xfId="7879"/>
    <cellStyle name="Normal 29 6 4 2 2" xfId="23155"/>
    <cellStyle name="Normal 29 6 4 2 3" xfId="35498"/>
    <cellStyle name="Normal 29 6 4 3" xfId="11028"/>
    <cellStyle name="Normal 29 6 4 3 2" xfId="26254"/>
    <cellStyle name="Normal 29 6 4 3 3" xfId="38542"/>
    <cellStyle name="Normal 29 6 4 4" xfId="13769"/>
    <cellStyle name="Normal 29 6 4 4 2" xfId="28956"/>
    <cellStyle name="Normal 29 6 4 4 3" xfId="41189"/>
    <cellStyle name="Normal 29 6 4 5" xfId="18682"/>
    <cellStyle name="Normal 29 6 4 6" xfId="31293"/>
    <cellStyle name="Normal 29 6 5" xfId="3249"/>
    <cellStyle name="Normal 29 6 5 2" xfId="7889"/>
    <cellStyle name="Normal 29 6 5 2 2" xfId="23165"/>
    <cellStyle name="Normal 29 6 5 2 3" xfId="35508"/>
    <cellStyle name="Normal 29 6 5 3" xfId="11038"/>
    <cellStyle name="Normal 29 6 5 3 2" xfId="26264"/>
    <cellStyle name="Normal 29 6 5 3 3" xfId="38552"/>
    <cellStyle name="Normal 29 6 5 4" xfId="13778"/>
    <cellStyle name="Normal 29 6 5 4 2" xfId="28965"/>
    <cellStyle name="Normal 29 6 5 4 3" xfId="41198"/>
    <cellStyle name="Normal 29 6 5 5" xfId="18692"/>
    <cellStyle name="Normal 29 6 5 6" xfId="31302"/>
    <cellStyle name="Normal 29 6 6" xfId="3745"/>
    <cellStyle name="Normal 29 6 6 2" xfId="8371"/>
    <cellStyle name="Normal 29 6 6 2 2" xfId="23645"/>
    <cellStyle name="Normal 29 6 6 2 3" xfId="35988"/>
    <cellStyle name="Normal 29 6 6 3" xfId="11515"/>
    <cellStyle name="Normal 29 6 6 3 2" xfId="26740"/>
    <cellStyle name="Normal 29 6 6 3 3" xfId="39026"/>
    <cellStyle name="Normal 29 6 6 4" xfId="14226"/>
    <cellStyle name="Normal 29 6 6 4 2" xfId="29413"/>
    <cellStyle name="Normal 29 6 6 4 3" xfId="41644"/>
    <cellStyle name="Normal 29 6 6 5" xfId="19175"/>
    <cellStyle name="Normal 29 6 6 6" xfId="31749"/>
    <cellStyle name="Normal 29 6 7" xfId="3982"/>
    <cellStyle name="Normal 29 6 7 2" xfId="8599"/>
    <cellStyle name="Normal 29 6 7 2 2" xfId="23873"/>
    <cellStyle name="Normal 29 6 7 2 3" xfId="36216"/>
    <cellStyle name="Normal 29 6 7 3" xfId="11743"/>
    <cellStyle name="Normal 29 6 7 3 2" xfId="26968"/>
    <cellStyle name="Normal 29 6 7 3 3" xfId="39254"/>
    <cellStyle name="Normal 29 6 7 4" xfId="14436"/>
    <cellStyle name="Normal 29 6 7 4 2" xfId="29623"/>
    <cellStyle name="Normal 29 6 7 4 3" xfId="41854"/>
    <cellStyle name="Normal 29 6 7 5" xfId="19401"/>
    <cellStyle name="Normal 29 6 7 6" xfId="31959"/>
    <cellStyle name="Normal 29 6 8" xfId="4196"/>
    <cellStyle name="Normal 29 6 8 2" xfId="8807"/>
    <cellStyle name="Normal 29 6 8 2 2" xfId="24081"/>
    <cellStyle name="Normal 29 6 8 2 3" xfId="36424"/>
    <cellStyle name="Normal 29 6 8 3" xfId="11947"/>
    <cellStyle name="Normal 29 6 8 3 2" xfId="27172"/>
    <cellStyle name="Normal 29 6 8 3 3" xfId="39457"/>
    <cellStyle name="Normal 29 6 8 4" xfId="14627"/>
    <cellStyle name="Normal 29 6 8 4 2" xfId="29814"/>
    <cellStyle name="Normal 29 6 8 4 3" xfId="42044"/>
    <cellStyle name="Normal 29 6 8 5" xfId="19603"/>
    <cellStyle name="Normal 29 6 8 6" xfId="32149"/>
    <cellStyle name="Normal 29 6 9" xfId="4382"/>
    <cellStyle name="Normal 29 6 9 2" xfId="8989"/>
    <cellStyle name="Normal 29 6 9 2 2" xfId="24263"/>
    <cellStyle name="Normal 29 6 9 2 3" xfId="36605"/>
    <cellStyle name="Normal 29 6 9 3" xfId="12123"/>
    <cellStyle name="Normal 29 6 9 3 2" xfId="27348"/>
    <cellStyle name="Normal 29 6 9 3 3" xfId="39632"/>
    <cellStyle name="Normal 29 6 9 4" xfId="14792"/>
    <cellStyle name="Normal 29 6 9 4 2" xfId="29979"/>
    <cellStyle name="Normal 29 6 9 4 3" xfId="42209"/>
    <cellStyle name="Normal 29 6 9 5" xfId="19779"/>
    <cellStyle name="Normal 29 6 9 6" xfId="32313"/>
    <cellStyle name="Normal 29 7" xfId="792"/>
    <cellStyle name="Normal 29 7 10" xfId="4452"/>
    <cellStyle name="Normal 29 7 10 2" xfId="9058"/>
    <cellStyle name="Normal 29 7 10 2 2" xfId="24332"/>
    <cellStyle name="Normal 29 7 10 2 3" xfId="36674"/>
    <cellStyle name="Normal 29 7 10 3" xfId="12188"/>
    <cellStyle name="Normal 29 7 10 3 2" xfId="27413"/>
    <cellStyle name="Normal 29 7 10 3 3" xfId="39697"/>
    <cellStyle name="Normal 29 7 10 4" xfId="14855"/>
    <cellStyle name="Normal 29 7 10 4 2" xfId="30042"/>
    <cellStyle name="Normal 29 7 10 4 3" xfId="42272"/>
    <cellStyle name="Normal 29 7 10 5" xfId="19847"/>
    <cellStyle name="Normal 29 7 10 6" xfId="32376"/>
    <cellStyle name="Normal 29 7 11" xfId="5861"/>
    <cellStyle name="Normal 29 7 11 2" xfId="21141"/>
    <cellStyle name="Normal 29 7 11 3" xfId="33489"/>
    <cellStyle name="Normal 29 7 12" xfId="5752"/>
    <cellStyle name="Normal 29 7 12 2" xfId="21032"/>
    <cellStyle name="Normal 29 7 12 3" xfId="33380"/>
    <cellStyle name="Normal 29 7 13" xfId="12459"/>
    <cellStyle name="Normal 29 7 13 2" xfId="27681"/>
    <cellStyle name="Normal 29 7 13 3" xfId="39962"/>
    <cellStyle name="Normal 29 7 14" xfId="16542"/>
    <cellStyle name="Normal 29 7 15" xfId="18770"/>
    <cellStyle name="Normal 29 7 2" xfId="2098"/>
    <cellStyle name="Normal 29 7 2 2" xfId="6878"/>
    <cellStyle name="Normal 29 7 2 2 2" xfId="22155"/>
    <cellStyle name="Normal 29 7 2 2 3" xfId="34499"/>
    <cellStyle name="Normal 29 7 2 3" xfId="9979"/>
    <cellStyle name="Normal 29 7 2 3 2" xfId="25222"/>
    <cellStyle name="Normal 29 7 2 3 3" xfId="37527"/>
    <cellStyle name="Normal 29 7 2 4" xfId="12849"/>
    <cellStyle name="Normal 29 7 2 4 2" xfId="28047"/>
    <cellStyle name="Normal 29 7 2 4 3" xfId="40298"/>
    <cellStyle name="Normal 29 7 2 5" xfId="17625"/>
    <cellStyle name="Normal 29 7 2 6" xfId="30663"/>
    <cellStyle name="Normal 29 7 3" xfId="2884"/>
    <cellStyle name="Normal 29 7 3 2" xfId="7529"/>
    <cellStyle name="Normal 29 7 3 2 2" xfId="22806"/>
    <cellStyle name="Normal 29 7 3 2 3" xfId="35149"/>
    <cellStyle name="Normal 29 7 3 3" xfId="10680"/>
    <cellStyle name="Normal 29 7 3 3 2" xfId="25908"/>
    <cellStyle name="Normal 29 7 3 3 3" xfId="38199"/>
    <cellStyle name="Normal 29 7 3 4" xfId="13439"/>
    <cellStyle name="Normal 29 7 3 4 2" xfId="28626"/>
    <cellStyle name="Normal 29 7 3 4 3" xfId="40860"/>
    <cellStyle name="Normal 29 7 3 5" xfId="18339"/>
    <cellStyle name="Normal 29 7 3 6" xfId="30963"/>
    <cellStyle name="Normal 29 7 4" xfId="1798"/>
    <cellStyle name="Normal 29 7 4 2" xfId="6641"/>
    <cellStyle name="Normal 29 7 4 2 2" xfId="21918"/>
    <cellStyle name="Normal 29 7 4 2 3" xfId="34263"/>
    <cellStyle name="Normal 29 7 4 3" xfId="9714"/>
    <cellStyle name="Normal 29 7 4 3 2" xfId="24976"/>
    <cellStyle name="Normal 29 7 4 3 3" xfId="37294"/>
    <cellStyle name="Normal 29 7 4 4" xfId="12613"/>
    <cellStyle name="Normal 29 7 4 4 2" xfId="27829"/>
    <cellStyle name="Normal 29 7 4 4 3" xfId="40106"/>
    <cellStyle name="Normal 29 7 4 5" xfId="17342"/>
    <cellStyle name="Normal 29 7 4 6" xfId="17059"/>
    <cellStyle name="Normal 29 7 5" xfId="2785"/>
    <cellStyle name="Normal 29 7 5 2" xfId="7433"/>
    <cellStyle name="Normal 29 7 5 2 2" xfId="22710"/>
    <cellStyle name="Normal 29 7 5 2 3" xfId="35054"/>
    <cellStyle name="Normal 29 7 5 3" xfId="10583"/>
    <cellStyle name="Normal 29 7 5 3 2" xfId="25811"/>
    <cellStyle name="Normal 29 7 5 3 3" xfId="38102"/>
    <cellStyle name="Normal 29 7 5 4" xfId="13351"/>
    <cellStyle name="Normal 29 7 5 4 2" xfId="28538"/>
    <cellStyle name="Normal 29 7 5 4 3" xfId="40772"/>
    <cellStyle name="Normal 29 7 5 5" xfId="18243"/>
    <cellStyle name="Normal 29 7 5 6" xfId="30874"/>
    <cellStyle name="Normal 29 7 6" xfId="3088"/>
    <cellStyle name="Normal 29 7 6 2" xfId="7729"/>
    <cellStyle name="Normal 29 7 6 2 2" xfId="23006"/>
    <cellStyle name="Normal 29 7 6 2 3" xfId="35349"/>
    <cellStyle name="Normal 29 7 6 3" xfId="10881"/>
    <cellStyle name="Normal 29 7 6 3 2" xfId="26109"/>
    <cellStyle name="Normal 29 7 6 3 3" xfId="38399"/>
    <cellStyle name="Normal 29 7 6 4" xfId="13632"/>
    <cellStyle name="Normal 29 7 6 4 2" xfId="28819"/>
    <cellStyle name="Normal 29 7 6 4 3" xfId="41052"/>
    <cellStyle name="Normal 29 7 6 5" xfId="18538"/>
    <cellStyle name="Normal 29 7 6 6" xfId="31156"/>
    <cellStyle name="Normal 29 7 7" xfId="3866"/>
    <cellStyle name="Normal 29 7 7 2" xfId="8489"/>
    <cellStyle name="Normal 29 7 7 2 2" xfId="23763"/>
    <cellStyle name="Normal 29 7 7 2 3" xfId="36106"/>
    <cellStyle name="Normal 29 7 7 3" xfId="11631"/>
    <cellStyle name="Normal 29 7 7 3 2" xfId="26856"/>
    <cellStyle name="Normal 29 7 7 3 3" xfId="39142"/>
    <cellStyle name="Normal 29 7 7 4" xfId="14336"/>
    <cellStyle name="Normal 29 7 7 4 2" xfId="29523"/>
    <cellStyle name="Normal 29 7 7 4 3" xfId="41754"/>
    <cellStyle name="Normal 29 7 7 5" xfId="19289"/>
    <cellStyle name="Normal 29 7 7 6" xfId="31859"/>
    <cellStyle name="Normal 29 7 8" xfId="4089"/>
    <cellStyle name="Normal 29 7 8 2" xfId="8703"/>
    <cellStyle name="Normal 29 7 8 2 2" xfId="23977"/>
    <cellStyle name="Normal 29 7 8 2 3" xfId="36320"/>
    <cellStyle name="Normal 29 7 8 3" xfId="11844"/>
    <cellStyle name="Normal 29 7 8 3 2" xfId="27069"/>
    <cellStyle name="Normal 29 7 8 3 3" xfId="39355"/>
    <cellStyle name="Normal 29 7 8 4" xfId="14532"/>
    <cellStyle name="Normal 29 7 8 4 2" xfId="29719"/>
    <cellStyle name="Normal 29 7 8 4 3" xfId="41950"/>
    <cellStyle name="Normal 29 7 8 5" xfId="19502"/>
    <cellStyle name="Normal 29 7 8 6" xfId="32055"/>
    <cellStyle name="Normal 29 7 9" xfId="4288"/>
    <cellStyle name="Normal 29 7 9 2" xfId="8897"/>
    <cellStyle name="Normal 29 7 9 2 2" xfId="24171"/>
    <cellStyle name="Normal 29 7 9 2 3" xfId="36513"/>
    <cellStyle name="Normal 29 7 9 3" xfId="12034"/>
    <cellStyle name="Normal 29 7 9 3 2" xfId="27259"/>
    <cellStyle name="Normal 29 7 9 3 3" xfId="39544"/>
    <cellStyle name="Normal 29 7 9 4" xfId="14709"/>
    <cellStyle name="Normal 29 7 9 4 2" xfId="29896"/>
    <cellStyle name="Normal 29 7 9 4 3" xfId="42126"/>
    <cellStyle name="Normal 29 7 9 5" xfId="19690"/>
    <cellStyle name="Normal 29 7 9 6" xfId="32231"/>
    <cellStyle name="Normal 29 8" xfId="580"/>
    <cellStyle name="Normal 29 8 10" xfId="4230"/>
    <cellStyle name="Normal 29 8 10 2" xfId="8841"/>
    <cellStyle name="Normal 29 8 10 2 2" xfId="24115"/>
    <cellStyle name="Normal 29 8 10 2 3" xfId="36458"/>
    <cellStyle name="Normal 29 8 10 3" xfId="11979"/>
    <cellStyle name="Normal 29 8 10 3 2" xfId="27204"/>
    <cellStyle name="Normal 29 8 10 3 3" xfId="39489"/>
    <cellStyle name="Normal 29 8 10 4" xfId="14658"/>
    <cellStyle name="Normal 29 8 10 4 2" xfId="29845"/>
    <cellStyle name="Normal 29 8 10 4 3" xfId="42075"/>
    <cellStyle name="Normal 29 8 10 5" xfId="19636"/>
    <cellStyle name="Normal 29 8 10 6" xfId="32180"/>
    <cellStyle name="Normal 29 8 11" xfId="5662"/>
    <cellStyle name="Normal 29 8 11 2" xfId="20942"/>
    <cellStyle name="Normal 29 8 11 3" xfId="33290"/>
    <cellStyle name="Normal 29 8 12" xfId="7985"/>
    <cellStyle name="Normal 29 8 12 2" xfId="23261"/>
    <cellStyle name="Normal 29 8 12 3" xfId="35604"/>
    <cellStyle name="Normal 29 8 13" xfId="6185"/>
    <cellStyle name="Normal 29 8 13 2" xfId="21463"/>
    <cellStyle name="Normal 29 8 13 3" xfId="33809"/>
    <cellStyle name="Normal 29 8 14" xfId="16357"/>
    <cellStyle name="Normal 29 8 15" xfId="20185"/>
    <cellStyle name="Normal 29 8 2" xfId="1928"/>
    <cellStyle name="Normal 29 8 2 2" xfId="6722"/>
    <cellStyle name="Normal 29 8 2 2 2" xfId="21999"/>
    <cellStyle name="Normal 29 8 2 2 3" xfId="34344"/>
    <cellStyle name="Normal 29 8 2 3" xfId="9816"/>
    <cellStyle name="Normal 29 8 2 3 2" xfId="25067"/>
    <cellStyle name="Normal 29 8 2 3 3" xfId="37380"/>
    <cellStyle name="Normal 29 8 2 4" xfId="12694"/>
    <cellStyle name="Normal 29 8 2 4 2" xfId="27899"/>
    <cellStyle name="Normal 29 8 2 4 3" xfId="40159"/>
    <cellStyle name="Normal 29 8 2 5" xfId="17461"/>
    <cellStyle name="Normal 29 8 2 6" xfId="30431"/>
    <cellStyle name="Normal 29 8 3" xfId="2676"/>
    <cellStyle name="Normal 29 8 3 2" xfId="7325"/>
    <cellStyle name="Normal 29 8 3 2 2" xfId="22602"/>
    <cellStyle name="Normal 29 8 3 2 3" xfId="34946"/>
    <cellStyle name="Normal 29 8 3 3" xfId="10479"/>
    <cellStyle name="Normal 29 8 3 3 2" xfId="25707"/>
    <cellStyle name="Normal 29 8 3 3 3" xfId="37999"/>
    <cellStyle name="Normal 29 8 3 4" xfId="13254"/>
    <cellStyle name="Normal 29 8 3 4 2" xfId="28441"/>
    <cellStyle name="Normal 29 8 3 4 3" xfId="40677"/>
    <cellStyle name="Normal 29 8 3 5" xfId="18140"/>
    <cellStyle name="Normal 29 8 3 6" xfId="30778"/>
    <cellStyle name="Normal 29 8 4" xfId="1680"/>
    <cellStyle name="Normal 29 8 4 2" xfId="6526"/>
    <cellStyle name="Normal 29 8 4 2 2" xfId="21803"/>
    <cellStyle name="Normal 29 8 4 2 3" xfId="34148"/>
    <cellStyle name="Normal 29 8 4 3" xfId="9599"/>
    <cellStyle name="Normal 29 8 4 3 2" xfId="24862"/>
    <cellStyle name="Normal 29 8 4 3 3" xfId="37182"/>
    <cellStyle name="Normal 29 8 4 4" xfId="7825"/>
    <cellStyle name="Normal 29 8 4 4 2" xfId="23101"/>
    <cellStyle name="Normal 29 8 4 4 3" xfId="35444"/>
    <cellStyle name="Normal 29 8 4 5" xfId="17224"/>
    <cellStyle name="Normal 29 8 4 6" xfId="30328"/>
    <cellStyle name="Normal 29 8 5" xfId="2010"/>
    <cellStyle name="Normal 29 8 5 2" xfId="6790"/>
    <cellStyle name="Normal 29 8 5 2 2" xfId="22067"/>
    <cellStyle name="Normal 29 8 5 2 3" xfId="34411"/>
    <cellStyle name="Normal 29 8 5 3" xfId="9891"/>
    <cellStyle name="Normal 29 8 5 3 2" xfId="25136"/>
    <cellStyle name="Normal 29 8 5 3 3" xfId="37444"/>
    <cellStyle name="Normal 29 8 5 4" xfId="12761"/>
    <cellStyle name="Normal 29 8 5 4 2" xfId="27961"/>
    <cellStyle name="Normal 29 8 5 4 3" xfId="40215"/>
    <cellStyle name="Normal 29 8 5 5" xfId="17537"/>
    <cellStyle name="Normal 29 8 5 6" xfId="20260"/>
    <cellStyle name="Normal 29 8 6" xfId="2474"/>
    <cellStyle name="Normal 29 8 6 2" xfId="7130"/>
    <cellStyle name="Normal 29 8 6 2 2" xfId="22407"/>
    <cellStyle name="Normal 29 8 6 2 3" xfId="34751"/>
    <cellStyle name="Normal 29 8 6 3" xfId="10291"/>
    <cellStyle name="Normal 29 8 6 3 2" xfId="25522"/>
    <cellStyle name="Normal 29 8 6 3 3" xfId="37815"/>
    <cellStyle name="Normal 29 8 6 4" xfId="13092"/>
    <cellStyle name="Normal 29 8 6 4 2" xfId="28281"/>
    <cellStyle name="Normal 29 8 6 4 3" xfId="40519"/>
    <cellStyle name="Normal 29 8 6 5" xfId="17956"/>
    <cellStyle name="Normal 29 8 6 6" xfId="30262"/>
    <cellStyle name="Normal 29 8 7" xfId="3350"/>
    <cellStyle name="Normal 29 8 7 2" xfId="7986"/>
    <cellStyle name="Normal 29 8 7 2 2" xfId="23262"/>
    <cellStyle name="Normal 29 8 7 2 3" xfId="35605"/>
    <cellStyle name="Normal 29 8 7 3" xfId="11133"/>
    <cellStyle name="Normal 29 8 7 3 2" xfId="26359"/>
    <cellStyle name="Normal 29 8 7 3 3" xfId="38647"/>
    <cellStyle name="Normal 29 8 7 4" xfId="13866"/>
    <cellStyle name="Normal 29 8 7 4 2" xfId="29053"/>
    <cellStyle name="Normal 29 8 7 4 3" xfId="41286"/>
    <cellStyle name="Normal 29 8 7 5" xfId="18790"/>
    <cellStyle name="Normal 29 8 7 6" xfId="31390"/>
    <cellStyle name="Normal 29 8 8" xfId="3789"/>
    <cellStyle name="Normal 29 8 8 2" xfId="8415"/>
    <cellStyle name="Normal 29 8 8 2 2" xfId="23689"/>
    <cellStyle name="Normal 29 8 8 2 3" xfId="36032"/>
    <cellStyle name="Normal 29 8 8 3" xfId="11557"/>
    <cellStyle name="Normal 29 8 8 3 2" xfId="26782"/>
    <cellStyle name="Normal 29 8 8 3 3" xfId="39068"/>
    <cellStyle name="Normal 29 8 8 4" xfId="14267"/>
    <cellStyle name="Normal 29 8 8 4 2" xfId="29454"/>
    <cellStyle name="Normal 29 8 8 4 3" xfId="41685"/>
    <cellStyle name="Normal 29 8 8 5" xfId="19218"/>
    <cellStyle name="Normal 29 8 8 6" xfId="31790"/>
    <cellStyle name="Normal 29 8 9" xfId="4023"/>
    <cellStyle name="Normal 29 8 9 2" xfId="8640"/>
    <cellStyle name="Normal 29 8 9 2 2" xfId="23914"/>
    <cellStyle name="Normal 29 8 9 2 3" xfId="36257"/>
    <cellStyle name="Normal 29 8 9 3" xfId="11781"/>
    <cellStyle name="Normal 29 8 9 3 2" xfId="27006"/>
    <cellStyle name="Normal 29 8 9 3 3" xfId="39292"/>
    <cellStyle name="Normal 29 8 9 4" xfId="14474"/>
    <cellStyle name="Normal 29 8 9 4 2" xfId="29661"/>
    <cellStyle name="Normal 29 8 9 4 3" xfId="41892"/>
    <cellStyle name="Normal 29 8 9 5" xfId="19440"/>
    <cellStyle name="Normal 29 8 9 6" xfId="31997"/>
    <cellStyle name="Normal 29 9" xfId="764"/>
    <cellStyle name="Normal 29 9 10" xfId="4507"/>
    <cellStyle name="Normal 29 9 10 2" xfId="9113"/>
    <cellStyle name="Normal 29 9 10 2 2" xfId="24387"/>
    <cellStyle name="Normal 29 9 10 2 3" xfId="36729"/>
    <cellStyle name="Normal 29 9 10 3" xfId="12239"/>
    <cellStyle name="Normal 29 9 10 3 2" xfId="27464"/>
    <cellStyle name="Normal 29 9 10 3 3" xfId="39748"/>
    <cellStyle name="Normal 29 9 10 4" xfId="14902"/>
    <cellStyle name="Normal 29 9 10 4 2" xfId="30089"/>
    <cellStyle name="Normal 29 9 10 4 3" xfId="42319"/>
    <cellStyle name="Normal 29 9 10 5" xfId="19901"/>
    <cellStyle name="Normal 29 9 10 6" xfId="32423"/>
    <cellStyle name="Normal 29 9 11" xfId="5833"/>
    <cellStyle name="Normal 29 9 11 2" xfId="21113"/>
    <cellStyle name="Normal 29 9 11 3" xfId="33461"/>
    <cellStyle name="Normal 29 9 12" xfId="6153"/>
    <cellStyle name="Normal 29 9 12 2" xfId="21431"/>
    <cellStyle name="Normal 29 9 12 3" xfId="33778"/>
    <cellStyle name="Normal 29 9 13" xfId="10333"/>
    <cellStyle name="Normal 29 9 13 2" xfId="25563"/>
    <cellStyle name="Normal 29 9 13 3" xfId="37856"/>
    <cellStyle name="Normal 29 9 14" xfId="16515"/>
    <cellStyle name="Normal 29 9 15" xfId="19956"/>
    <cellStyle name="Normal 29 9 2" xfId="2070"/>
    <cellStyle name="Normal 29 9 2 2" xfId="6850"/>
    <cellStyle name="Normal 29 9 2 2 2" xfId="22127"/>
    <cellStyle name="Normal 29 9 2 2 3" xfId="34471"/>
    <cellStyle name="Normal 29 9 2 3" xfId="9951"/>
    <cellStyle name="Normal 29 9 2 3 2" xfId="25195"/>
    <cellStyle name="Normal 29 9 2 3 3" xfId="37500"/>
    <cellStyle name="Normal 29 9 2 4" xfId="12821"/>
    <cellStyle name="Normal 29 9 2 4 2" xfId="28020"/>
    <cellStyle name="Normal 29 9 2 4 3" xfId="40271"/>
    <cellStyle name="Normal 29 9 2 5" xfId="17597"/>
    <cellStyle name="Normal 29 9 2 6" xfId="30482"/>
    <cellStyle name="Normal 29 9 3" xfId="2856"/>
    <cellStyle name="Normal 29 9 3 2" xfId="7501"/>
    <cellStyle name="Normal 29 9 3 2 2" xfId="22778"/>
    <cellStyle name="Normal 29 9 3 2 3" xfId="35122"/>
    <cellStyle name="Normal 29 9 3 3" xfId="10652"/>
    <cellStyle name="Normal 29 9 3 3 2" xfId="25880"/>
    <cellStyle name="Normal 29 9 3 3 3" xfId="38171"/>
    <cellStyle name="Normal 29 9 3 4" xfId="13413"/>
    <cellStyle name="Normal 29 9 3 4 2" xfId="28600"/>
    <cellStyle name="Normal 29 9 3 4 3" xfId="40834"/>
    <cellStyle name="Normal 29 9 3 5" xfId="18312"/>
    <cellStyle name="Normal 29 9 3 6" xfId="30937"/>
    <cellStyle name="Normal 29 9 4" xfId="2793"/>
    <cellStyle name="Normal 29 9 4 2" xfId="7440"/>
    <cellStyle name="Normal 29 9 4 2 2" xfId="22717"/>
    <cellStyle name="Normal 29 9 4 2 3" xfId="35061"/>
    <cellStyle name="Normal 29 9 4 3" xfId="10590"/>
    <cellStyle name="Normal 29 9 4 3 2" xfId="25818"/>
    <cellStyle name="Normal 29 9 4 3 3" xfId="38109"/>
    <cellStyle name="Normal 29 9 4 4" xfId="13357"/>
    <cellStyle name="Normal 29 9 4 4 2" xfId="28544"/>
    <cellStyle name="Normal 29 9 4 4 3" xfId="40778"/>
    <cellStyle name="Normal 29 9 4 5" xfId="18250"/>
    <cellStyle name="Normal 29 9 4 6" xfId="30880"/>
    <cellStyle name="Normal 29 9 5" xfId="3687"/>
    <cellStyle name="Normal 29 9 5 2" xfId="8314"/>
    <cellStyle name="Normal 29 9 5 2 2" xfId="23589"/>
    <cellStyle name="Normal 29 9 5 2 3" xfId="35932"/>
    <cellStyle name="Normal 29 9 5 3" xfId="11460"/>
    <cellStyle name="Normal 29 9 5 3 2" xfId="26686"/>
    <cellStyle name="Normal 29 9 5 3 3" xfId="38972"/>
    <cellStyle name="Normal 29 9 5 4" xfId="14172"/>
    <cellStyle name="Normal 29 9 5 4 2" xfId="29359"/>
    <cellStyle name="Normal 29 9 5 4 3" xfId="41591"/>
    <cellStyle name="Normal 29 9 5 5" xfId="19119"/>
    <cellStyle name="Normal 29 9 5 6" xfId="31696"/>
    <cellStyle name="Normal 29 9 6" xfId="2443"/>
    <cellStyle name="Normal 29 9 6 2" xfId="7099"/>
    <cellStyle name="Normal 29 9 6 2 2" xfId="22376"/>
    <cellStyle name="Normal 29 9 6 2 3" xfId="34720"/>
    <cellStyle name="Normal 29 9 6 3" xfId="10260"/>
    <cellStyle name="Normal 29 9 6 3 2" xfId="25491"/>
    <cellStyle name="Normal 29 9 6 3 3" xfId="37784"/>
    <cellStyle name="Normal 29 9 6 4" xfId="13063"/>
    <cellStyle name="Normal 29 9 6 4 2" xfId="28252"/>
    <cellStyle name="Normal 29 9 6 4 3" xfId="40490"/>
    <cellStyle name="Normal 29 9 6 5" xfId="17927"/>
    <cellStyle name="Normal 29 9 6 6" xfId="20162"/>
    <cellStyle name="Normal 29 9 7" xfId="3955"/>
    <cellStyle name="Normal 29 9 7 2" xfId="8574"/>
    <cellStyle name="Normal 29 9 7 2 2" xfId="23848"/>
    <cellStyle name="Normal 29 9 7 2 3" xfId="36191"/>
    <cellStyle name="Normal 29 9 7 3" xfId="11718"/>
    <cellStyle name="Normal 29 9 7 3 2" xfId="26943"/>
    <cellStyle name="Normal 29 9 7 3 3" xfId="39229"/>
    <cellStyle name="Normal 29 9 7 4" xfId="14412"/>
    <cellStyle name="Normal 29 9 7 4 2" xfId="29599"/>
    <cellStyle name="Normal 29 9 7 4 3" xfId="41830"/>
    <cellStyle name="Normal 29 9 7 5" xfId="19374"/>
    <cellStyle name="Normal 29 9 7 6" xfId="31935"/>
    <cellStyle name="Normal 29 9 8" xfId="4171"/>
    <cellStyle name="Normal 29 9 8 2" xfId="8783"/>
    <cellStyle name="Normal 29 9 8 2 2" xfId="24057"/>
    <cellStyle name="Normal 29 9 8 2 3" xfId="36400"/>
    <cellStyle name="Normal 29 9 8 3" xfId="11922"/>
    <cellStyle name="Normal 29 9 8 3 2" xfId="27147"/>
    <cellStyle name="Normal 29 9 8 3 3" xfId="39432"/>
    <cellStyle name="Normal 29 9 8 4" xfId="14604"/>
    <cellStyle name="Normal 29 9 8 4 2" xfId="29791"/>
    <cellStyle name="Normal 29 9 8 4 3" xfId="42021"/>
    <cellStyle name="Normal 29 9 8 5" xfId="19579"/>
    <cellStyle name="Normal 29 9 8 6" xfId="32126"/>
    <cellStyle name="Normal 29 9 9" xfId="4360"/>
    <cellStyle name="Normal 29 9 9 2" xfId="8967"/>
    <cellStyle name="Normal 29 9 9 2 2" xfId="24241"/>
    <cellStyle name="Normal 29 9 9 2 3" xfId="36583"/>
    <cellStyle name="Normal 29 9 9 3" xfId="12101"/>
    <cellStyle name="Normal 29 9 9 3 2" xfId="27326"/>
    <cellStyle name="Normal 29 9 9 3 3" xfId="39610"/>
    <cellStyle name="Normal 29 9 9 4" xfId="14772"/>
    <cellStyle name="Normal 29 9 9 4 2" xfId="29959"/>
    <cellStyle name="Normal 29 9 9 4 3" xfId="42189"/>
    <cellStyle name="Normal 29 9 9 5" xfId="19757"/>
    <cellStyle name="Normal 29 9 9 6" xfId="32293"/>
    <cellStyle name="Normal 3" xfId="212"/>
    <cellStyle name="Normal 3 10" xfId="627"/>
    <cellStyle name="Normal 3 11" xfId="906"/>
    <cellStyle name="Normal 3 12" xfId="1189"/>
    <cellStyle name="Normal 3 13" xfId="1248"/>
    <cellStyle name="Normal 3 14" xfId="1298"/>
    <cellStyle name="Normal 3 15" xfId="1108"/>
    <cellStyle name="Normal 3 16" xfId="1365"/>
    <cellStyle name="Normal 3 17" xfId="1427"/>
    <cellStyle name="Normal 3 18" xfId="1498"/>
    <cellStyle name="Normal 3 19" xfId="3087"/>
    <cellStyle name="Normal 3 2" xfId="53"/>
    <cellStyle name="Normal 3 2 10" xfId="503"/>
    <cellStyle name="Normal 3 2 10 2" xfId="42875"/>
    <cellStyle name="Normal 3 2 10 3" xfId="42876"/>
    <cellStyle name="Normal 3 2 10 4" xfId="42877"/>
    <cellStyle name="Normal 3 2 11" xfId="504"/>
    <cellStyle name="Normal 3 2 11 2" xfId="42878"/>
    <cellStyle name="Normal 3 2 11 3" xfId="42879"/>
    <cellStyle name="Normal 3 2 11 4" xfId="42880"/>
    <cellStyle name="Normal 3 2 12" xfId="505"/>
    <cellStyle name="Normal 3 2 12 2" xfId="42881"/>
    <cellStyle name="Normal 3 2 12 3" xfId="42882"/>
    <cellStyle name="Normal 3 2 12 4" xfId="42883"/>
    <cellStyle name="Normal 3 2 13" xfId="506"/>
    <cellStyle name="Normal 3 2 13 2" xfId="42884"/>
    <cellStyle name="Normal 3 2 13 3" xfId="42885"/>
    <cellStyle name="Normal 3 2 13 4" xfId="42886"/>
    <cellStyle name="Normal 3 2 14" xfId="507"/>
    <cellStyle name="Normal 3 2 14 2" xfId="42887"/>
    <cellStyle name="Normal 3 2 14 3" xfId="42888"/>
    <cellStyle name="Normal 3 2 14 4" xfId="42889"/>
    <cellStyle name="Normal 3 2 15" xfId="508"/>
    <cellStyle name="Normal 3 2 15 2" xfId="42890"/>
    <cellStyle name="Normal 3 2 15 3" xfId="42891"/>
    <cellStyle name="Normal 3 2 15 4" xfId="42892"/>
    <cellStyle name="Normal 3 2 16" xfId="509"/>
    <cellStyle name="Normal 3 2 16 2" xfId="42893"/>
    <cellStyle name="Normal 3 2 16 3" xfId="42894"/>
    <cellStyle name="Normal 3 2 16 4" xfId="42895"/>
    <cellStyle name="Normal 3 2 17" xfId="510"/>
    <cellStyle name="Normal 3 2 17 2" xfId="42896"/>
    <cellStyle name="Normal 3 2 17 3" xfId="42897"/>
    <cellStyle name="Normal 3 2 17 4" xfId="42898"/>
    <cellStyle name="Normal 3 2 18" xfId="511"/>
    <cellStyle name="Normal 3 2 18 2" xfId="42899"/>
    <cellStyle name="Normal 3 2 18 3" xfId="42900"/>
    <cellStyle name="Normal 3 2 18 4" xfId="42901"/>
    <cellStyle name="Normal 3 2 19" xfId="512"/>
    <cellStyle name="Normal 3 2 19 2" xfId="42902"/>
    <cellStyle name="Normal 3 2 19 3" xfId="42903"/>
    <cellStyle name="Normal 3 2 19 4" xfId="42904"/>
    <cellStyle name="Normal 3 2 2" xfId="513"/>
    <cellStyle name="Normal 3 2 2 2" xfId="42905"/>
    <cellStyle name="Normal 3 2 2 3" xfId="42906"/>
    <cellStyle name="Normal 3 2 2 4" xfId="42907"/>
    <cellStyle name="Normal 3 2 20" xfId="514"/>
    <cellStyle name="Normal 3 2 20 2" xfId="42908"/>
    <cellStyle name="Normal 3 2 20 3" xfId="42909"/>
    <cellStyle name="Normal 3 2 20 4" xfId="42910"/>
    <cellStyle name="Normal 3 2 21" xfId="515"/>
    <cellStyle name="Normal 3 2 21 2" xfId="42911"/>
    <cellStyle name="Normal 3 2 21 3" xfId="42912"/>
    <cellStyle name="Normal 3 2 21 4" xfId="42913"/>
    <cellStyle name="Normal 3 2 3" xfId="516"/>
    <cellStyle name="Normal 3 2 3 2" xfId="42914"/>
    <cellStyle name="Normal 3 2 3 3" xfId="42915"/>
    <cellStyle name="Normal 3 2 3 4" xfId="42916"/>
    <cellStyle name="Normal 3 2 4" xfId="517"/>
    <cellStyle name="Normal 3 2 4 2" xfId="42917"/>
    <cellStyle name="Normal 3 2 4 3" xfId="42918"/>
    <cellStyle name="Normal 3 2 4 4" xfId="42919"/>
    <cellStyle name="Normal 3 2 5" xfId="518"/>
    <cellStyle name="Normal 3 2 5 2" xfId="42920"/>
    <cellStyle name="Normal 3 2 5 3" xfId="42921"/>
    <cellStyle name="Normal 3 2 5 4" xfId="42922"/>
    <cellStyle name="Normal 3 2 6" xfId="519"/>
    <cellStyle name="Normal 3 2 6 2" xfId="42923"/>
    <cellStyle name="Normal 3 2 6 3" xfId="42924"/>
    <cellStyle name="Normal 3 2 6 4" xfId="42925"/>
    <cellStyle name="Normal 3 2 7" xfId="520"/>
    <cellStyle name="Normal 3 2 7 2" xfId="42926"/>
    <cellStyle name="Normal 3 2 7 3" xfId="42927"/>
    <cellStyle name="Normal 3 2 7 4" xfId="42928"/>
    <cellStyle name="Normal 3 2 8" xfId="521"/>
    <cellStyle name="Normal 3 2 8 2" xfId="42929"/>
    <cellStyle name="Normal 3 2 8 3" xfId="42930"/>
    <cellStyle name="Normal 3 2 8 4" xfId="42931"/>
    <cellStyle name="Normal 3 2 9" xfId="522"/>
    <cellStyle name="Normal 3 2 9 2" xfId="42932"/>
    <cellStyle name="Normal 3 2 9 3" xfId="42933"/>
    <cellStyle name="Normal 3 2 9 4" xfId="42934"/>
    <cellStyle name="Normal 3 20" xfId="2441"/>
    <cellStyle name="Normal 3 21" xfId="3563"/>
    <cellStyle name="Normal 3 22" xfId="3548"/>
    <cellStyle name="Normal 3 23" xfId="3936"/>
    <cellStyle name="Normal 3 24" xfId="4154"/>
    <cellStyle name="Normal 3 25" xfId="4346"/>
    <cellStyle name="Normal 3 26" xfId="2006"/>
    <cellStyle name="Normal 3 26 2" xfId="6789"/>
    <cellStyle name="Normal 3 26 3" xfId="9889"/>
    <cellStyle name="Normal 3 26 4" xfId="12760"/>
    <cellStyle name="Normal 3 26 5" xfId="17535"/>
    <cellStyle name="Normal 3 26 6" xfId="30272"/>
    <cellStyle name="Normal 3 27" xfId="2245"/>
    <cellStyle name="Normal 3 28" xfId="4860"/>
    <cellStyle name="Normal 3 29" xfId="4612"/>
    <cellStyle name="Normal 3 3" xfId="82"/>
    <cellStyle name="Normal 3 3 2" xfId="42935"/>
    <cellStyle name="Normal 3 3 3" xfId="42936"/>
    <cellStyle name="Normal 3 3 4" xfId="42937"/>
    <cellStyle name="Normal 3 30" xfId="4988"/>
    <cellStyle name="Normal 3 30 2" xfId="20288"/>
    <cellStyle name="Normal 3 30 3" xfId="32664"/>
    <cellStyle name="Normal 3 31" xfId="4989"/>
    <cellStyle name="Normal 3 31 2" xfId="20310"/>
    <cellStyle name="Normal 3 31 3" xfId="32667"/>
    <cellStyle name="Normal 3 32" xfId="5026"/>
    <cellStyle name="Normal 3 33" xfId="5262"/>
    <cellStyle name="Normal 3 34" xfId="14982"/>
    <cellStyle name="Normal 3 35" xfId="14985"/>
    <cellStyle name="Normal 3 36" xfId="14988"/>
    <cellStyle name="Normal 3 37" xfId="14990"/>
    <cellStyle name="Normal 3 38" xfId="14992"/>
    <cellStyle name="Normal 3 39" xfId="14995"/>
    <cellStyle name="Normal 3 4" xfId="86"/>
    <cellStyle name="Normal 3 4 2" xfId="42938"/>
    <cellStyle name="Normal 3 4 3" xfId="42939"/>
    <cellStyle name="Normal 3 4 4" xfId="42940"/>
    <cellStyle name="Normal 3 40" xfId="14998"/>
    <cellStyle name="Normal 3 41" xfId="15001"/>
    <cellStyle name="Normal 3 42" xfId="15004"/>
    <cellStyle name="Normal 3 43" xfId="15007"/>
    <cellStyle name="Normal 3 44" xfId="15010"/>
    <cellStyle name="Normal 3 45" xfId="15013"/>
    <cellStyle name="Normal 3 46" xfId="15016"/>
    <cellStyle name="Normal 3 47" xfId="15055"/>
    <cellStyle name="Normal 3 48" xfId="15047"/>
    <cellStyle name="Normal 3 49" xfId="15058"/>
    <cellStyle name="Normal 3 5" xfId="125"/>
    <cellStyle name="Normal 3 5 2" xfId="42941"/>
    <cellStyle name="Normal 3 5 3" xfId="42942"/>
    <cellStyle name="Normal 3 5 4" xfId="42943"/>
    <cellStyle name="Normal 3 50" xfId="15035"/>
    <cellStyle name="Normal 3 51" xfId="16027"/>
    <cellStyle name="Normal 3 52" xfId="19298"/>
    <cellStyle name="Normal 3 53" xfId="32647"/>
    <cellStyle name="Normal 3 54" xfId="15905"/>
    <cellStyle name="Normal 3 55" xfId="30724"/>
    <cellStyle name="Normal 3 56" xfId="42414"/>
    <cellStyle name="Normal 3 57" xfId="20146"/>
    <cellStyle name="Normal 3 58" xfId="42433"/>
    <cellStyle name="Normal 3 59" xfId="42434"/>
    <cellStyle name="Normal 3 6" xfId="123"/>
    <cellStyle name="Normal 3 6 2" xfId="42944"/>
    <cellStyle name="Normal 3 6 3" xfId="42945"/>
    <cellStyle name="Normal 3 6 4" xfId="42946"/>
    <cellStyle name="Normal 3 60" xfId="42435"/>
    <cellStyle name="Normal 3 61" xfId="42436"/>
    <cellStyle name="Normal 3 62" xfId="42437"/>
    <cellStyle name="Normal 3 63" xfId="42438"/>
    <cellStyle name="Normal 3 64" xfId="42439"/>
    <cellStyle name="Normal 3 65" xfId="42440"/>
    <cellStyle name="Normal 3 66" xfId="42441"/>
    <cellStyle name="Normal 3 7" xfId="155"/>
    <cellStyle name="Normal 3 7 2" xfId="42947"/>
    <cellStyle name="Normal 3 7 3" xfId="42948"/>
    <cellStyle name="Normal 3 7 4" xfId="42949"/>
    <cellStyle name="Normal 3 8" xfId="164"/>
    <cellStyle name="Normal 3 9" xfId="564"/>
    <cellStyle name="Normal 30" xfId="60"/>
    <cellStyle name="Normal 30 10" xfId="757"/>
    <cellStyle name="Normal 30 11" xfId="930"/>
    <cellStyle name="Normal 30 11 10" xfId="4188"/>
    <cellStyle name="Normal 30 11 10 2" xfId="8799"/>
    <cellStyle name="Normal 30 11 10 2 2" xfId="24073"/>
    <cellStyle name="Normal 30 11 10 2 3" xfId="36416"/>
    <cellStyle name="Normal 30 11 10 3" xfId="11939"/>
    <cellStyle name="Normal 30 11 10 3 2" xfId="27164"/>
    <cellStyle name="Normal 30 11 10 3 3" xfId="39449"/>
    <cellStyle name="Normal 30 11 10 4" xfId="14619"/>
    <cellStyle name="Normal 30 11 10 4 2" xfId="29806"/>
    <cellStyle name="Normal 30 11 10 4 3" xfId="42036"/>
    <cellStyle name="Normal 30 11 10 5" xfId="19595"/>
    <cellStyle name="Normal 30 11 10 6" xfId="32141"/>
    <cellStyle name="Normal 30 11 11" xfId="1879"/>
    <cellStyle name="Normal 30 11 11 2" xfId="5982"/>
    <cellStyle name="Normal 30 11 11 2 2" xfId="6703"/>
    <cellStyle name="Normal 30 11 11 2 2 2" xfId="21262"/>
    <cellStyle name="Normal 30 11 11 2 2 2 2" xfId="21980"/>
    <cellStyle name="Normal 30 11 11 2 2 3" xfId="34325"/>
    <cellStyle name="Normal 30 11 11 2 3" xfId="33610"/>
    <cellStyle name="Normal 30 11 11 3" xfId="9784"/>
    <cellStyle name="Normal 30 11 11 4" xfId="12675"/>
    <cellStyle name="Normal 30 11 11 5" xfId="17419"/>
    <cellStyle name="Normal 30 11 11 5 2" xfId="42950"/>
    <cellStyle name="Normal 30 11 11 6" xfId="16337"/>
    <cellStyle name="Normal 30 11 12" xfId="4757"/>
    <cellStyle name="Normal 30 11 13" xfId="4764"/>
    <cellStyle name="Normal 30 11 14" xfId="4783"/>
    <cellStyle name="Normal 30 11 15" xfId="5071"/>
    <cellStyle name="Normal 30 11 15 2" xfId="6054"/>
    <cellStyle name="Normal 30 11 15 2 2" xfId="20352"/>
    <cellStyle name="Normal 30 11 15 2 2 2" xfId="21333"/>
    <cellStyle name="Normal 30 11 15 2 3" xfId="33681"/>
    <cellStyle name="Normal 30 11 15 3" xfId="32707"/>
    <cellStyle name="Normal 30 11 16" xfId="12504"/>
    <cellStyle name="Normal 30 11 16 2" xfId="27724"/>
    <cellStyle name="Normal 30 11 16 3" xfId="40003"/>
    <cellStyle name="Normal 30 11 17" xfId="16662"/>
    <cellStyle name="Normal 30 11 18" xfId="24779"/>
    <cellStyle name="Normal 30 11 2" xfId="1694"/>
    <cellStyle name="Normal 30 11 2 10" xfId="16884"/>
    <cellStyle name="Normal 30 11 2 2" xfId="2212"/>
    <cellStyle name="Normal 30 11 2 2 2" xfId="6540"/>
    <cellStyle name="Normal 30 11 2 2 2 2" xfId="6986"/>
    <cellStyle name="Normal 30 11 2 2 2 2 2" xfId="21817"/>
    <cellStyle name="Normal 30 11 2 2 2 2 2 2" xfId="22263"/>
    <cellStyle name="Normal 30 11 2 2 2 2 3" xfId="34607"/>
    <cellStyle name="Normal 30 11 2 2 2 3" xfId="34162"/>
    <cellStyle name="Normal 30 11 2 2 3" xfId="10090"/>
    <cellStyle name="Normal 30 11 2 2 3 2" xfId="25333"/>
    <cellStyle name="Normal 30 11 2 2 3 3" xfId="37637"/>
    <cellStyle name="Normal 30 11 2 2 4" xfId="12957"/>
    <cellStyle name="Normal 30 11 2 2 4 2" xfId="28155"/>
    <cellStyle name="Normal 30 11 2 2 4 3" xfId="40405"/>
    <cellStyle name="Normal 30 11 2 2 5" xfId="17736"/>
    <cellStyle name="Normal 30 11 2 2 6" xfId="30504"/>
    <cellStyle name="Normal 30 11 2 3" xfId="4593"/>
    <cellStyle name="Normal 30 11 2 3 2" xfId="19981"/>
    <cellStyle name="Normal 30 11 2 3 3" xfId="32494"/>
    <cellStyle name="Normal 30 11 2 4" xfId="4900"/>
    <cellStyle name="Normal 30 11 2 4 2" xfId="20222"/>
    <cellStyle name="Normal 30 11 2 4 3" xfId="32626"/>
    <cellStyle name="Normal 30 11 2 5" xfId="4872"/>
    <cellStyle name="Normal 30 11 2 5 2" xfId="20201"/>
    <cellStyle name="Normal 30 11 2 5 3" xfId="32614"/>
    <cellStyle name="Normal 30 11 2 6" xfId="1637"/>
    <cellStyle name="Normal 30 11 2 6 2" xfId="17181"/>
    <cellStyle name="Normal 30 11 2 6 3" xfId="15994"/>
    <cellStyle name="Normal 30 11 2 7" xfId="5140"/>
    <cellStyle name="Normal 30 11 2 7 2" xfId="9613"/>
    <cellStyle name="Normal 30 11 2 7 2 2" xfId="20421"/>
    <cellStyle name="Normal 30 11 2 7 2 2 2" xfId="24876"/>
    <cellStyle name="Normal 30 11 2 7 2 3" xfId="37196"/>
    <cellStyle name="Normal 30 11 2 7 3" xfId="32776"/>
    <cellStyle name="Normal 30 11 2 8" xfId="6117"/>
    <cellStyle name="Normal 30 11 2 9" xfId="17238"/>
    <cellStyle name="Normal 30 11 2 9 2" xfId="42951"/>
    <cellStyle name="Normal 30 11 3" xfId="3017"/>
    <cellStyle name="Normal 30 11 3 2" xfId="7661"/>
    <cellStyle name="Normal 30 11 3 2 2" xfId="22938"/>
    <cellStyle name="Normal 30 11 3 2 3" xfId="35281"/>
    <cellStyle name="Normal 30 11 3 3" xfId="10812"/>
    <cellStyle name="Normal 30 11 3 3 2" xfId="26040"/>
    <cellStyle name="Normal 30 11 3 3 3" xfId="38331"/>
    <cellStyle name="Normal 30 11 3 4" xfId="13570"/>
    <cellStyle name="Normal 30 11 3 4 2" xfId="28757"/>
    <cellStyle name="Normal 30 11 3 4 3" xfId="40990"/>
    <cellStyle name="Normal 30 11 3 5" xfId="18471"/>
    <cellStyle name="Normal 30 11 3 6" xfId="31093"/>
    <cellStyle name="Normal 30 11 4" xfId="3172"/>
    <cellStyle name="Normal 30 11 4 2" xfId="7812"/>
    <cellStyle name="Normal 30 11 4 2 2" xfId="23088"/>
    <cellStyle name="Normal 30 11 4 2 3" xfId="35431"/>
    <cellStyle name="Normal 30 11 4 3" xfId="10963"/>
    <cellStyle name="Normal 30 11 4 3 2" xfId="26190"/>
    <cellStyle name="Normal 30 11 4 3 3" xfId="38478"/>
    <cellStyle name="Normal 30 11 4 4" xfId="13705"/>
    <cellStyle name="Normal 30 11 4 4 2" xfId="28892"/>
    <cellStyle name="Normal 30 11 4 4 3" xfId="41125"/>
    <cellStyle name="Normal 30 11 4 5" xfId="18616"/>
    <cellStyle name="Normal 30 11 4 6" xfId="31229"/>
    <cellStyle name="Normal 30 11 5" xfId="1655"/>
    <cellStyle name="Normal 30 11 5 2" xfId="6501"/>
    <cellStyle name="Normal 30 11 5 2 2" xfId="21778"/>
    <cellStyle name="Normal 30 11 5 2 3" xfId="34123"/>
    <cellStyle name="Normal 30 11 5 3" xfId="9574"/>
    <cellStyle name="Normal 30 11 5 3 2" xfId="24837"/>
    <cellStyle name="Normal 30 11 5 3 3" xfId="37157"/>
    <cellStyle name="Normal 30 11 5 4" xfId="9406"/>
    <cellStyle name="Normal 30 11 5 4 2" xfId="24676"/>
    <cellStyle name="Normal 30 11 5 4 3" xfId="37008"/>
    <cellStyle name="Normal 30 11 5 5" xfId="17199"/>
    <cellStyle name="Normal 30 11 5 6" xfId="16676"/>
    <cellStyle name="Normal 30 11 6" xfId="3585"/>
    <cellStyle name="Normal 30 11 6 2" xfId="8213"/>
    <cellStyle name="Normal 30 11 6 2 2" xfId="23489"/>
    <cellStyle name="Normal 30 11 6 2 3" xfId="35832"/>
    <cellStyle name="Normal 30 11 6 3" xfId="11359"/>
    <cellStyle name="Normal 30 11 6 3 2" xfId="26585"/>
    <cellStyle name="Normal 30 11 6 3 3" xfId="38871"/>
    <cellStyle name="Normal 30 11 6 4" xfId="14075"/>
    <cellStyle name="Normal 30 11 6 4 2" xfId="29262"/>
    <cellStyle name="Normal 30 11 6 4 3" xfId="41494"/>
    <cellStyle name="Normal 30 11 6 5" xfId="19019"/>
    <cellStyle name="Normal 30 11 6 6" xfId="31598"/>
    <cellStyle name="Normal 30 11 7" xfId="3558"/>
    <cellStyle name="Normal 30 11 7 2" xfId="8186"/>
    <cellStyle name="Normal 30 11 7 2 2" xfId="23462"/>
    <cellStyle name="Normal 30 11 7 2 3" xfId="35805"/>
    <cellStyle name="Normal 30 11 7 3" xfId="11333"/>
    <cellStyle name="Normal 30 11 7 3 2" xfId="26559"/>
    <cellStyle name="Normal 30 11 7 3 3" xfId="38845"/>
    <cellStyle name="Normal 30 11 7 4" xfId="14050"/>
    <cellStyle name="Normal 30 11 7 4 2" xfId="29237"/>
    <cellStyle name="Normal 30 11 7 4 3" xfId="41469"/>
    <cellStyle name="Normal 30 11 7 5" xfId="18993"/>
    <cellStyle name="Normal 30 11 7 6" xfId="31573"/>
    <cellStyle name="Normal 30 11 8" xfId="3736"/>
    <cellStyle name="Normal 30 11 8 2" xfId="8362"/>
    <cellStyle name="Normal 30 11 8 2 2" xfId="23636"/>
    <cellStyle name="Normal 30 11 8 2 3" xfId="35979"/>
    <cellStyle name="Normal 30 11 8 3" xfId="11506"/>
    <cellStyle name="Normal 30 11 8 3 2" xfId="26731"/>
    <cellStyle name="Normal 30 11 8 3 3" xfId="39017"/>
    <cellStyle name="Normal 30 11 8 4" xfId="14217"/>
    <cellStyle name="Normal 30 11 8 4 2" xfId="29404"/>
    <cellStyle name="Normal 30 11 8 4 3" xfId="41635"/>
    <cellStyle name="Normal 30 11 8 5" xfId="19166"/>
    <cellStyle name="Normal 30 11 8 6" xfId="31740"/>
    <cellStyle name="Normal 30 11 9" xfId="3973"/>
    <cellStyle name="Normal 30 11 9 2" xfId="8590"/>
    <cellStyle name="Normal 30 11 9 2 2" xfId="23864"/>
    <cellStyle name="Normal 30 11 9 2 3" xfId="36207"/>
    <cellStyle name="Normal 30 11 9 3" xfId="11734"/>
    <cellStyle name="Normal 30 11 9 3 2" xfId="26959"/>
    <cellStyle name="Normal 30 11 9 3 3" xfId="39245"/>
    <cellStyle name="Normal 30 11 9 4" xfId="14427"/>
    <cellStyle name="Normal 30 11 9 4 2" xfId="29614"/>
    <cellStyle name="Normal 30 11 9 4 3" xfId="41845"/>
    <cellStyle name="Normal 30 11 9 5" xfId="19392"/>
    <cellStyle name="Normal 30 11 9 6" xfId="31950"/>
    <cellStyle name="Normal 30 12" xfId="1109"/>
    <cellStyle name="Normal 30 12 2" xfId="6136"/>
    <cellStyle name="Normal 30 12 2 2" xfId="21414"/>
    <cellStyle name="Normal 30 12 2 3" xfId="33761"/>
    <cellStyle name="Normal 30 12 3" xfId="9241"/>
    <cellStyle name="Normal 30 12 3 2" xfId="24513"/>
    <cellStyle name="Normal 30 12 3 3" xfId="36854"/>
    <cellStyle name="Normal 30 12 4" xfId="12413"/>
    <cellStyle name="Normal 30 12 4 2" xfId="27636"/>
    <cellStyle name="Normal 30 12 4 3" xfId="39917"/>
    <cellStyle name="Normal 30 12 5" xfId="16793"/>
    <cellStyle name="Normal 30 12 6" xfId="17401"/>
    <cellStyle name="Normal 30 13" xfId="1063"/>
    <cellStyle name="Normal 30 13 2" xfId="6097"/>
    <cellStyle name="Normal 30 13 2 2" xfId="21376"/>
    <cellStyle name="Normal 30 13 2 3" xfId="33724"/>
    <cellStyle name="Normal 30 13 3" xfId="9216"/>
    <cellStyle name="Normal 30 13 3 2" xfId="24489"/>
    <cellStyle name="Normal 30 13 3 3" xfId="36830"/>
    <cellStyle name="Normal 30 13 4" xfId="11229"/>
    <cellStyle name="Normal 30 13 4 2" xfId="26455"/>
    <cellStyle name="Normal 30 13 4 3" xfId="38743"/>
    <cellStyle name="Normal 30 13 5" xfId="16762"/>
    <cellStyle name="Normal 30 13 6" xfId="18848"/>
    <cellStyle name="Normal 30 14" xfId="1124"/>
    <cellStyle name="Normal 30 14 2" xfId="6150"/>
    <cellStyle name="Normal 30 14 2 2" xfId="21428"/>
    <cellStyle name="Normal 30 14 2 3" xfId="33775"/>
    <cellStyle name="Normal 30 14 3" xfId="9254"/>
    <cellStyle name="Normal 30 14 3 2" xfId="24526"/>
    <cellStyle name="Normal 30 14 3 3" xfId="36867"/>
    <cellStyle name="Normal 30 14 4" xfId="9452"/>
    <cellStyle name="Normal 30 14 4 2" xfId="24719"/>
    <cellStyle name="Normal 30 14 4 3" xfId="37048"/>
    <cellStyle name="Normal 30 14 5" xfId="16804"/>
    <cellStyle name="Normal 30 14 6" xfId="19920"/>
    <cellStyle name="Normal 30 15" xfId="949"/>
    <cellStyle name="Normal 30 15 2" xfId="5995"/>
    <cellStyle name="Normal 30 15 2 2" xfId="21275"/>
    <cellStyle name="Normal 30 15 2 3" xfId="33623"/>
    <cellStyle name="Normal 30 15 3" xfId="5625"/>
    <cellStyle name="Normal 30 15 3 2" xfId="20905"/>
    <cellStyle name="Normal 30 15 3 3" xfId="33253"/>
    <cellStyle name="Normal 30 15 4" xfId="5604"/>
    <cellStyle name="Normal 30 15 4 2" xfId="20884"/>
    <cellStyle name="Normal 30 15 4 3" xfId="33232"/>
    <cellStyle name="Normal 30 15 5" xfId="16677"/>
    <cellStyle name="Normal 30 15 6" xfId="17974"/>
    <cellStyle name="Normal 30 16" xfId="1257"/>
    <cellStyle name="Normal 30 16 2" xfId="6256"/>
    <cellStyle name="Normal 30 16 2 2" xfId="21534"/>
    <cellStyle name="Normal 30 16 2 3" xfId="33880"/>
    <cellStyle name="Normal 30 16 3" xfId="9331"/>
    <cellStyle name="Normal 30 16 3 2" xfId="24602"/>
    <cellStyle name="Normal 30 16 3 3" xfId="36940"/>
    <cellStyle name="Normal 30 16 4" xfId="12395"/>
    <cellStyle name="Normal 30 16 4 2" xfId="27620"/>
    <cellStyle name="Normal 30 16 4 3" xfId="39901"/>
    <cellStyle name="Normal 30 16 5" xfId="16896"/>
    <cellStyle name="Normal 30 16 6" xfId="20112"/>
    <cellStyle name="Normal 30 17" xfId="1142"/>
    <cellStyle name="Normal 30 17 2" xfId="6165"/>
    <cellStyle name="Normal 30 17 2 2" xfId="21443"/>
    <cellStyle name="Normal 30 17 2 3" xfId="33790"/>
    <cellStyle name="Normal 30 17 3" xfId="9266"/>
    <cellStyle name="Normal 30 17 3 2" xfId="24538"/>
    <cellStyle name="Normal 30 17 3 3" xfId="36878"/>
    <cellStyle name="Normal 30 17 4" xfId="9283"/>
    <cellStyle name="Normal 30 17 4 2" xfId="24555"/>
    <cellStyle name="Normal 30 17 4 3" xfId="36895"/>
    <cellStyle name="Normal 30 17 5" xfId="16815"/>
    <cellStyle name="Normal 30 17 6" xfId="15965"/>
    <cellStyle name="Normal 30 18" xfId="1141"/>
    <cellStyle name="Normal 30 18 2" xfId="6164"/>
    <cellStyle name="Normal 30 18 2 2" xfId="21442"/>
    <cellStyle name="Normal 30 18 2 3" xfId="33789"/>
    <cellStyle name="Normal 30 18 3" xfId="9265"/>
    <cellStyle name="Normal 30 18 3 2" xfId="24537"/>
    <cellStyle name="Normal 30 18 3 3" xfId="36877"/>
    <cellStyle name="Normal 30 18 4" xfId="9451"/>
    <cellStyle name="Normal 30 18 4 2" xfId="24718"/>
    <cellStyle name="Normal 30 18 4 3" xfId="37047"/>
    <cellStyle name="Normal 30 18 5" xfId="16814"/>
    <cellStyle name="Normal 30 18 6" xfId="15890"/>
    <cellStyle name="Normal 30 19" xfId="1516"/>
    <cellStyle name="Normal 30 19 10" xfId="16779"/>
    <cellStyle name="Normal 30 19 2" xfId="2019"/>
    <cellStyle name="Normal 30 19 2 2" xfId="6431"/>
    <cellStyle name="Normal 30 19 2 2 2" xfId="6799"/>
    <cellStyle name="Normal 30 19 2 2 2 2" xfId="21708"/>
    <cellStyle name="Normal 30 19 2 2 2 2 2" xfId="22076"/>
    <cellStyle name="Normal 30 19 2 2 2 3" xfId="34420"/>
    <cellStyle name="Normal 30 19 2 2 3" xfId="34053"/>
    <cellStyle name="Normal 30 19 2 3" xfId="9900"/>
    <cellStyle name="Normal 30 19 2 4" xfId="12770"/>
    <cellStyle name="Normal 30 19 2 5" xfId="17546"/>
    <cellStyle name="Normal 30 19 2 5 2" xfId="42952"/>
    <cellStyle name="Normal 30 19 2 6" xfId="16936"/>
    <cellStyle name="Normal 30 19 3" xfId="2282"/>
    <cellStyle name="Normal 30 19 4" xfId="4684"/>
    <cellStyle name="Normal 30 19 5" xfId="4838"/>
    <cellStyle name="Normal 30 19 6" xfId="1843"/>
    <cellStyle name="Normal 30 19 7" xfId="5134"/>
    <cellStyle name="Normal 30 19 7 2" xfId="9464"/>
    <cellStyle name="Normal 30 19 7 2 2" xfId="20415"/>
    <cellStyle name="Normal 30 19 7 2 2 2" xfId="24731"/>
    <cellStyle name="Normal 30 19 7 2 3" xfId="37059"/>
    <cellStyle name="Normal 30 19 7 3" xfId="32770"/>
    <cellStyle name="Normal 30 19 8" xfId="9445"/>
    <cellStyle name="Normal 30 19 8 2" xfId="24712"/>
    <cellStyle name="Normal 30 19 8 3" xfId="37041"/>
    <cellStyle name="Normal 30 19 9" xfId="17078"/>
    <cellStyle name="Normal 30 2" xfId="574"/>
    <cellStyle name="Normal 30 2 10" xfId="1451"/>
    <cellStyle name="Normal 30 2 11" xfId="1538"/>
    <cellStyle name="Normal 30 2 11 10" xfId="30254"/>
    <cellStyle name="Normal 30 2 11 2" xfId="2670"/>
    <cellStyle name="Normal 30 2 11 2 2" xfId="6436"/>
    <cellStyle name="Normal 30 2 11 2 2 2" xfId="7320"/>
    <cellStyle name="Normal 30 2 11 2 2 2 2" xfId="21713"/>
    <cellStyle name="Normal 30 2 11 2 2 2 2 2" xfId="22597"/>
    <cellStyle name="Normal 30 2 11 2 2 2 3" xfId="34941"/>
    <cellStyle name="Normal 30 2 11 2 2 3" xfId="34058"/>
    <cellStyle name="Normal 30 2 11 2 3" xfId="10474"/>
    <cellStyle name="Normal 30 2 11 2 3 2" xfId="25702"/>
    <cellStyle name="Normal 30 2 11 2 3 3" xfId="37994"/>
    <cellStyle name="Normal 30 2 11 2 4" xfId="13250"/>
    <cellStyle name="Normal 30 2 11 2 4 2" xfId="28437"/>
    <cellStyle name="Normal 30 2 11 2 4 3" xfId="40673"/>
    <cellStyle name="Normal 30 2 11 2 5" xfId="18134"/>
    <cellStyle name="Normal 30 2 11 2 6" xfId="30774"/>
    <cellStyle name="Normal 30 2 11 3" xfId="4729"/>
    <cellStyle name="Normal 30 2 11 3 2" xfId="20086"/>
    <cellStyle name="Normal 30 2 11 3 3" xfId="32551"/>
    <cellStyle name="Normal 30 2 11 4" xfId="1613"/>
    <cellStyle name="Normal 30 2 11 4 2" xfId="17157"/>
    <cellStyle name="Normal 30 2 11 4 3" xfId="30228"/>
    <cellStyle name="Normal 30 2 11 5" xfId="4870"/>
    <cellStyle name="Normal 30 2 11 5 2" xfId="20199"/>
    <cellStyle name="Normal 30 2 11 5 3" xfId="32612"/>
    <cellStyle name="Normal 30 2 11 6" xfId="4979"/>
    <cellStyle name="Normal 30 2 11 6 2" xfId="20281"/>
    <cellStyle name="Normal 30 2 11 6 3" xfId="32659"/>
    <cellStyle name="Normal 30 2 11 7" xfId="5167"/>
    <cellStyle name="Normal 30 2 11 7 2" xfId="9478"/>
    <cellStyle name="Normal 30 2 11 7 2 2" xfId="20448"/>
    <cellStyle name="Normal 30 2 11 7 2 2 2" xfId="24745"/>
    <cellStyle name="Normal 30 2 11 7 2 3" xfId="37072"/>
    <cellStyle name="Normal 30 2 11 7 3" xfId="32803"/>
    <cellStyle name="Normal 30 2 11 8" xfId="9322"/>
    <cellStyle name="Normal 30 2 11 9" xfId="17096"/>
    <cellStyle name="Normal 30 2 11 9 2" xfId="42953"/>
    <cellStyle name="Normal 30 2 12" xfId="3301"/>
    <cellStyle name="Normal 30 2 12 2" xfId="7940"/>
    <cellStyle name="Normal 30 2 12 2 2" xfId="23216"/>
    <cellStyle name="Normal 30 2 12 2 3" xfId="35559"/>
    <cellStyle name="Normal 30 2 12 3" xfId="11088"/>
    <cellStyle name="Normal 30 2 12 3 2" xfId="26314"/>
    <cellStyle name="Normal 30 2 12 3 3" xfId="38602"/>
    <cellStyle name="Normal 30 2 12 4" xfId="13826"/>
    <cellStyle name="Normal 30 2 12 4 2" xfId="29013"/>
    <cellStyle name="Normal 30 2 12 4 3" xfId="41246"/>
    <cellStyle name="Normal 30 2 12 5" xfId="18742"/>
    <cellStyle name="Normal 30 2 12 6" xfId="31350"/>
    <cellStyle name="Normal 30 2 13" xfId="3246"/>
    <cellStyle name="Normal 30 2 13 2" xfId="7886"/>
    <cellStyle name="Normal 30 2 13 2 2" xfId="23162"/>
    <cellStyle name="Normal 30 2 13 2 3" xfId="35505"/>
    <cellStyle name="Normal 30 2 13 3" xfId="11035"/>
    <cellStyle name="Normal 30 2 13 3 2" xfId="26261"/>
    <cellStyle name="Normal 30 2 13 3 3" xfId="38549"/>
    <cellStyle name="Normal 30 2 13 4" xfId="13776"/>
    <cellStyle name="Normal 30 2 13 4 2" xfId="28963"/>
    <cellStyle name="Normal 30 2 13 4 3" xfId="41196"/>
    <cellStyle name="Normal 30 2 13 5" xfId="18689"/>
    <cellStyle name="Normal 30 2 13 6" xfId="31300"/>
    <cellStyle name="Normal 30 2 14" xfId="3812"/>
    <cellStyle name="Normal 30 2 14 2" xfId="8438"/>
    <cellStyle name="Normal 30 2 14 2 2" xfId="23712"/>
    <cellStyle name="Normal 30 2 14 2 3" xfId="36055"/>
    <cellStyle name="Normal 30 2 14 3" xfId="11580"/>
    <cellStyle name="Normal 30 2 14 3 2" xfId="26805"/>
    <cellStyle name="Normal 30 2 14 3 3" xfId="39091"/>
    <cellStyle name="Normal 30 2 14 4" xfId="14289"/>
    <cellStyle name="Normal 30 2 14 4 2" xfId="29476"/>
    <cellStyle name="Normal 30 2 14 4 3" xfId="41707"/>
    <cellStyle name="Normal 30 2 14 5" xfId="19240"/>
    <cellStyle name="Normal 30 2 14 6" xfId="31812"/>
    <cellStyle name="Normal 30 2 15" xfId="4044"/>
    <cellStyle name="Normal 30 2 15 2" xfId="8661"/>
    <cellStyle name="Normal 30 2 15 2 2" xfId="23935"/>
    <cellStyle name="Normal 30 2 15 2 3" xfId="36278"/>
    <cellStyle name="Normal 30 2 15 3" xfId="11801"/>
    <cellStyle name="Normal 30 2 15 3 2" xfId="27026"/>
    <cellStyle name="Normal 30 2 15 3 3" xfId="39312"/>
    <cellStyle name="Normal 30 2 15 4" xfId="14494"/>
    <cellStyle name="Normal 30 2 15 4 2" xfId="29681"/>
    <cellStyle name="Normal 30 2 15 4 3" xfId="41912"/>
    <cellStyle name="Normal 30 2 15 5" xfId="19461"/>
    <cellStyle name="Normal 30 2 15 6" xfId="32017"/>
    <cellStyle name="Normal 30 2 16" xfId="4248"/>
    <cellStyle name="Normal 30 2 16 2" xfId="8859"/>
    <cellStyle name="Normal 30 2 16 2 2" xfId="24133"/>
    <cellStyle name="Normal 30 2 16 2 3" xfId="36476"/>
    <cellStyle name="Normal 30 2 16 3" xfId="11996"/>
    <cellStyle name="Normal 30 2 16 3 2" xfId="27221"/>
    <cellStyle name="Normal 30 2 16 3 3" xfId="39506"/>
    <cellStyle name="Normal 30 2 16 4" xfId="14675"/>
    <cellStyle name="Normal 30 2 16 4 2" xfId="29862"/>
    <cellStyle name="Normal 30 2 16 4 3" xfId="42092"/>
    <cellStyle name="Normal 30 2 16 5" xfId="19654"/>
    <cellStyle name="Normal 30 2 16 6" xfId="32197"/>
    <cellStyle name="Normal 30 2 17" xfId="4423"/>
    <cellStyle name="Normal 30 2 17 2" xfId="9030"/>
    <cellStyle name="Normal 30 2 17 2 2" xfId="24304"/>
    <cellStyle name="Normal 30 2 17 2 3" xfId="36646"/>
    <cellStyle name="Normal 30 2 17 3" xfId="12161"/>
    <cellStyle name="Normal 30 2 17 3 2" xfId="27386"/>
    <cellStyle name="Normal 30 2 17 3 3" xfId="39670"/>
    <cellStyle name="Normal 30 2 17 4" xfId="14830"/>
    <cellStyle name="Normal 30 2 17 4 2" xfId="30017"/>
    <cellStyle name="Normal 30 2 17 4 3" xfId="42247"/>
    <cellStyle name="Normal 30 2 17 5" xfId="19819"/>
    <cellStyle name="Normal 30 2 17 6" xfId="32351"/>
    <cellStyle name="Normal 30 2 18" xfId="4541"/>
    <cellStyle name="Normal 30 2 18 2" xfId="9147"/>
    <cellStyle name="Normal 30 2 18 2 2" xfId="24421"/>
    <cellStyle name="Normal 30 2 18 2 3" xfId="36763"/>
    <cellStyle name="Normal 30 2 18 3" xfId="12271"/>
    <cellStyle name="Normal 30 2 18 3 2" xfId="27496"/>
    <cellStyle name="Normal 30 2 18 3 3" xfId="39780"/>
    <cellStyle name="Normal 30 2 18 4" xfId="14934"/>
    <cellStyle name="Normal 30 2 18 4 2" xfId="30121"/>
    <cellStyle name="Normal 30 2 18 4 3" xfId="42351"/>
    <cellStyle name="Normal 30 2 18 5" xfId="19935"/>
    <cellStyle name="Normal 30 2 18 6" xfId="32455"/>
    <cellStyle name="Normal 30 2 19" xfId="2240"/>
    <cellStyle name="Normal 30 2 19 2" xfId="5656"/>
    <cellStyle name="Normal 30 2 19 2 2" xfId="6997"/>
    <cellStyle name="Normal 30 2 19 2 2 2" xfId="20936"/>
    <cellStyle name="Normal 30 2 19 2 2 2 2" xfId="22274"/>
    <cellStyle name="Normal 30 2 19 2 2 3" xfId="34618"/>
    <cellStyle name="Normal 30 2 19 2 3" xfId="33284"/>
    <cellStyle name="Normal 30 2 19 3" xfId="10110"/>
    <cellStyle name="Normal 30 2 19 4" xfId="12968"/>
    <cellStyle name="Normal 30 2 19 5" xfId="17757"/>
    <cellStyle name="Normal 30 2 19 5 2" xfId="42954"/>
    <cellStyle name="Normal 30 2 19 6" xfId="16011"/>
    <cellStyle name="Normal 30 2 2" xfId="608"/>
    <cellStyle name="Normal 30 2 2 10" xfId="4388"/>
    <cellStyle name="Normal 30 2 2 11" xfId="2316"/>
    <cellStyle name="Normal 30 2 2 11 2" xfId="5685"/>
    <cellStyle name="Normal 30 2 2 11 2 2" xfId="7006"/>
    <cellStyle name="Normal 30 2 2 11 2 2 2" xfId="20965"/>
    <cellStyle name="Normal 30 2 2 11 2 2 2 2" xfId="22283"/>
    <cellStyle name="Normal 30 2 2 11 2 2 3" xfId="34627"/>
    <cellStyle name="Normal 30 2 2 11 2 3" xfId="33313"/>
    <cellStyle name="Normal 30 2 2 11 3" xfId="10151"/>
    <cellStyle name="Normal 30 2 2 11 3 2" xfId="25388"/>
    <cellStyle name="Normal 30 2 2 11 3 3" xfId="37687"/>
    <cellStyle name="Normal 30 2 2 11 4" xfId="12979"/>
    <cellStyle name="Normal 30 2 2 11 4 2" xfId="28172"/>
    <cellStyle name="Normal 30 2 2 11 4 3" xfId="40418"/>
    <cellStyle name="Normal 30 2 2 11 5" xfId="17814"/>
    <cellStyle name="Normal 30 2 2 11 6" xfId="30608"/>
    <cellStyle name="Normal 30 2 2 12" xfId="4648"/>
    <cellStyle name="Normal 30 2 2 12 2" xfId="20020"/>
    <cellStyle name="Normal 30 2 2 12 3" xfId="32518"/>
    <cellStyle name="Normal 30 2 2 13" xfId="4714"/>
    <cellStyle name="Normal 30 2 2 13 2" xfId="20072"/>
    <cellStyle name="Normal 30 2 2 13 3" xfId="32544"/>
    <cellStyle name="Normal 30 2 2 14" xfId="4809"/>
    <cellStyle name="Normal 30 2 2 14 2" xfId="20150"/>
    <cellStyle name="Normal 30 2 2 14 3" xfId="32584"/>
    <cellStyle name="Normal 30 2 2 15" xfId="5104"/>
    <cellStyle name="Normal 30 2 2 15 2" xfId="5669"/>
    <cellStyle name="Normal 30 2 2 15 2 2" xfId="20385"/>
    <cellStyle name="Normal 30 2 2 15 2 2 2" xfId="20949"/>
    <cellStyle name="Normal 30 2 2 15 2 3" xfId="33297"/>
    <cellStyle name="Normal 30 2 2 15 3" xfId="32740"/>
    <cellStyle name="Normal 30 2 2 16" xfId="5208"/>
    <cellStyle name="Normal 30 2 2 17" xfId="16377"/>
    <cellStyle name="Normal 30 2 2 17 2" xfId="42955"/>
    <cellStyle name="Normal 30 2 2 18" xfId="30468"/>
    <cellStyle name="Normal 30 2 2 2" xfId="1922"/>
    <cellStyle name="Normal 30 2 2 2 10" xfId="30567"/>
    <cellStyle name="Normal 30 2 2 2 2" xfId="1942"/>
    <cellStyle name="Normal 30 2 2 2 2 2" xfId="6716"/>
    <cellStyle name="Normal 30 2 2 2 2 2 2" xfId="6731"/>
    <cellStyle name="Normal 30 2 2 2 2 2 2 2" xfId="21993"/>
    <cellStyle name="Normal 30 2 2 2 2 2 2 2 2" xfId="22008"/>
    <cellStyle name="Normal 30 2 2 2 2 2 2 3" xfId="34353"/>
    <cellStyle name="Normal 30 2 2 2 2 2 3" xfId="34338"/>
    <cellStyle name="Normal 30 2 2 2 2 3" xfId="9827"/>
    <cellStyle name="Normal 30 2 2 2 2 4" xfId="12703"/>
    <cellStyle name="Normal 30 2 2 2 2 5" xfId="17473"/>
    <cellStyle name="Normal 30 2 2 2 2 5 2" xfId="42956"/>
    <cellStyle name="Normal 30 2 2 2 2 6" xfId="17055"/>
    <cellStyle name="Normal 30 2 2 2 3" xfId="1531"/>
    <cellStyle name="Normal 30 2 2 2 4" xfId="4792"/>
    <cellStyle name="Normal 30 2 2 2 5" xfId="4801"/>
    <cellStyle name="Normal 30 2 2 2 6" xfId="2323"/>
    <cellStyle name="Normal 30 2 2 2 7" xfId="5108"/>
    <cellStyle name="Normal 30 2 2 2 7 2" xfId="9810"/>
    <cellStyle name="Normal 30 2 2 2 7 2 2" xfId="20389"/>
    <cellStyle name="Normal 30 2 2 2 7 2 2 2" xfId="25062"/>
    <cellStyle name="Normal 30 2 2 2 7 2 3" xfId="37376"/>
    <cellStyle name="Normal 30 2 2 2 7 3" xfId="32744"/>
    <cellStyle name="Normal 30 2 2 2 8" xfId="12688"/>
    <cellStyle name="Normal 30 2 2 2 8 2" xfId="27894"/>
    <cellStyle name="Normal 30 2 2 2 8 3" xfId="40155"/>
    <cellStyle name="Normal 30 2 2 2 9" xfId="17455"/>
    <cellStyle name="Normal 30 2 2 3" xfId="2703"/>
    <cellStyle name="Normal 30 2 2 4" xfId="2424"/>
    <cellStyle name="Normal 30 2 2 5" xfId="1757"/>
    <cellStyle name="Normal 30 2 2 6" xfId="3307"/>
    <cellStyle name="Normal 30 2 2 7" xfId="3752"/>
    <cellStyle name="Normal 30 2 2 8" xfId="3988"/>
    <cellStyle name="Normal 30 2 2 9" xfId="4202"/>
    <cellStyle name="Normal 30 2 20" xfId="4823"/>
    <cellStyle name="Normal 30 2 21" xfId="2209"/>
    <cellStyle name="Normal 30 2 22" xfId="2005"/>
    <cellStyle name="Normal 30 2 23" xfId="5040"/>
    <cellStyle name="Normal 30 2 23 2" xfId="7336"/>
    <cellStyle name="Normal 30 2 23 2 2" xfId="20321"/>
    <cellStyle name="Normal 30 2 23 2 2 2" xfId="22613"/>
    <cellStyle name="Normal 30 2 23 2 3" xfId="34957"/>
    <cellStyle name="Normal 30 2 23 3" xfId="32676"/>
    <cellStyle name="Normal 30 2 24" xfId="11699"/>
    <cellStyle name="Normal 30 2 24 2" xfId="26924"/>
    <cellStyle name="Normal 30 2 24 3" xfId="39210"/>
    <cellStyle name="Normal 30 2 25" xfId="16351"/>
    <cellStyle name="Normal 30 2 26" xfId="19750"/>
    <cellStyle name="Normal 30 2 3" xfId="970"/>
    <cellStyle name="Normal 30 2 4" xfId="1183"/>
    <cellStyle name="Normal 30 2 5" xfId="1242"/>
    <cellStyle name="Normal 30 2 6" xfId="1293"/>
    <cellStyle name="Normal 30 2 7" xfId="1342"/>
    <cellStyle name="Normal 30 2 8" xfId="1315"/>
    <cellStyle name="Normal 30 2 9" xfId="1423"/>
    <cellStyle name="Normal 30 20" xfId="3338"/>
    <cellStyle name="Normal 30 21" xfId="3575"/>
    <cellStyle name="Normal 30 22" xfId="3847"/>
    <cellStyle name="Normal 30 23" xfId="4073"/>
    <cellStyle name="Normal 30 24" xfId="4273"/>
    <cellStyle name="Normal 30 25" xfId="4444"/>
    <cellStyle name="Normal 30 26" xfId="4549"/>
    <cellStyle name="Normal 30 27" xfId="1609"/>
    <cellStyle name="Normal 30 27 2" xfId="5213"/>
    <cellStyle name="Normal 30 27 2 2" xfId="6469"/>
    <cellStyle name="Normal 30 27 2 2 2" xfId="20494"/>
    <cellStyle name="Normal 30 27 2 2 2 2" xfId="21746"/>
    <cellStyle name="Normal 30 27 2 2 3" xfId="34091"/>
    <cellStyle name="Normal 30 27 2 3" xfId="32847"/>
    <cellStyle name="Normal 30 27 3" xfId="9535"/>
    <cellStyle name="Normal 30 27 3 2" xfId="24801"/>
    <cellStyle name="Normal 30 27 3 3" xfId="37126"/>
    <cellStyle name="Normal 30 27 4" xfId="5749"/>
    <cellStyle name="Normal 30 27 4 2" xfId="21029"/>
    <cellStyle name="Normal 30 27 4 3" xfId="33377"/>
    <cellStyle name="Normal 30 27 5" xfId="17154"/>
    <cellStyle name="Normal 30 27 6" xfId="30285"/>
    <cellStyle name="Normal 30 28" xfId="4863"/>
    <cellStyle name="Normal 30 28 2" xfId="20193"/>
    <cellStyle name="Normal 30 28 3" xfId="32607"/>
    <cellStyle name="Normal 30 29" xfId="4818"/>
    <cellStyle name="Normal 30 29 2" xfId="20158"/>
    <cellStyle name="Normal 30 29 3" xfId="32589"/>
    <cellStyle name="Normal 30 3" xfId="709"/>
    <cellStyle name="Normal 30 30" xfId="2211"/>
    <cellStyle name="Normal 30 30 2" xfId="17735"/>
    <cellStyle name="Normal 30 30 3" xfId="30534"/>
    <cellStyle name="Normal 30 31" xfId="5036"/>
    <cellStyle name="Normal 30 31 2" xfId="6299"/>
    <cellStyle name="Normal 30 31 2 2" xfId="20317"/>
    <cellStyle name="Normal 30 31 2 2 2" xfId="21577"/>
    <cellStyle name="Normal 30 31 2 3" xfId="33922"/>
    <cellStyle name="Normal 30 31 3" xfId="32672"/>
    <cellStyle name="Normal 30 32" xfId="12510"/>
    <cellStyle name="Normal 30 33" xfId="15499"/>
    <cellStyle name="Normal 30 33 2" xfId="42957"/>
    <cellStyle name="Normal 30 34" xfId="15928"/>
    <cellStyle name="Normal 30 35" xfId="30256"/>
    <cellStyle name="Normal 30 4" xfId="633"/>
    <cellStyle name="Normal 30 5" xfId="785"/>
    <cellStyle name="Normal 30 6" xfId="711"/>
    <cellStyle name="Normal 30 7" xfId="744"/>
    <cellStyle name="Normal 30 8" xfId="584"/>
    <cellStyle name="Normal 30 9" xfId="704"/>
    <cellStyle name="Normal 31" xfId="171"/>
    <cellStyle name="Normal 32" xfId="42442"/>
    <cellStyle name="Normal 32 10" xfId="1426"/>
    <cellStyle name="Normal 32 10 2" xfId="6398"/>
    <cellStyle name="Normal 32 10 2 2" xfId="21675"/>
    <cellStyle name="Normal 32 10 2 3" xfId="34020"/>
    <cellStyle name="Normal 32 10 3" xfId="9421"/>
    <cellStyle name="Normal 32 10 3 2" xfId="24690"/>
    <cellStyle name="Normal 32 10 3 3" xfId="37021"/>
    <cellStyle name="Normal 32 10 4" xfId="6146"/>
    <cellStyle name="Normal 32 10 4 2" xfId="21424"/>
    <cellStyle name="Normal 32 10 4 3" xfId="33771"/>
    <cellStyle name="Normal 32 10 5" xfId="17018"/>
    <cellStyle name="Normal 32 10 6" xfId="30355"/>
    <cellStyle name="Normal 32 11" xfId="1565"/>
    <cellStyle name="Normal 32 11 2" xfId="17121"/>
    <cellStyle name="Normal 32 11 3" xfId="30493"/>
    <cellStyle name="Normal 32 12" xfId="2309"/>
    <cellStyle name="Normal 32 12 2" xfId="17809"/>
    <cellStyle name="Normal 32 12 3" xfId="16688"/>
    <cellStyle name="Normal 32 13" xfId="4643"/>
    <cellStyle name="Normal 32 13 2" xfId="20015"/>
    <cellStyle name="Normal 32 13 3" xfId="32517"/>
    <cellStyle name="Normal 32 14" xfId="4780"/>
    <cellStyle name="Normal 32 14 2" xfId="20130"/>
    <cellStyle name="Normal 32 14 3" xfId="32575"/>
    <cellStyle name="Normal 32 15" xfId="4984"/>
    <cellStyle name="Normal 32 15 2" xfId="20285"/>
    <cellStyle name="Normal 32 15 3" xfId="32661"/>
    <cellStyle name="Normal 32 16" xfId="5059"/>
    <cellStyle name="Normal 32 16 2" xfId="15584"/>
    <cellStyle name="Normal 32 16 2 2" xfId="20340"/>
    <cellStyle name="Normal 32 16 2 2 2" xfId="30524"/>
    <cellStyle name="Normal 32 16 2 3" xfId="42411"/>
    <cellStyle name="Normal 32 16 3" xfId="32695"/>
    <cellStyle name="Normal 32 17" xfId="20289"/>
    <cellStyle name="Normal 32 18" xfId="32665"/>
    <cellStyle name="Normal 32 2" xfId="672"/>
    <cellStyle name="Normal 32 2 2" xfId="5748"/>
    <cellStyle name="Normal 32 2 2 2" xfId="21028"/>
    <cellStyle name="Normal 32 2 2 3" xfId="33376"/>
    <cellStyle name="Normal 32 2 3" xfId="5643"/>
    <cellStyle name="Normal 32 2 3 2" xfId="20923"/>
    <cellStyle name="Normal 32 2 3 3" xfId="33271"/>
    <cellStyle name="Normal 32 2 4" xfId="6337"/>
    <cellStyle name="Normal 32 2 4 2" xfId="21614"/>
    <cellStyle name="Normal 32 2 4 3" xfId="33959"/>
    <cellStyle name="Normal 32 2 5" xfId="16436"/>
    <cellStyle name="Normal 32 2 6" xfId="30182"/>
    <cellStyle name="Normal 32 3" xfId="1022"/>
    <cellStyle name="Normal 32 3 2" xfId="6063"/>
    <cellStyle name="Normal 32 3 2 2" xfId="21342"/>
    <cellStyle name="Normal 32 3 2 3" xfId="33690"/>
    <cellStyle name="Normal 32 3 3" xfId="5290"/>
    <cellStyle name="Normal 32 3 3 2" xfId="20570"/>
    <cellStyle name="Normal 32 3 3 3" xfId="32921"/>
    <cellStyle name="Normal 32 3 4" xfId="10295"/>
    <cellStyle name="Normal 32 3 4 2" xfId="25526"/>
    <cellStyle name="Normal 32 3 4 3" xfId="37819"/>
    <cellStyle name="Normal 32 3 5" xfId="16732"/>
    <cellStyle name="Normal 32 3 6" xfId="16755"/>
    <cellStyle name="Normal 32 4" xfId="915"/>
    <cellStyle name="Normal 32 4 2" xfId="5970"/>
    <cellStyle name="Normal 32 4 2 2" xfId="21250"/>
    <cellStyle name="Normal 32 4 2 3" xfId="33598"/>
    <cellStyle name="Normal 32 4 3" xfId="5238"/>
    <cellStyle name="Normal 32 4 3 2" xfId="20519"/>
    <cellStyle name="Normal 32 4 3 3" xfId="32871"/>
    <cellStyle name="Normal 32 4 4" xfId="10594"/>
    <cellStyle name="Normal 32 4 4 2" xfId="25822"/>
    <cellStyle name="Normal 32 4 4 3" xfId="38113"/>
    <cellStyle name="Normal 32 4 5" xfId="16653"/>
    <cellStyle name="Normal 32 4 6" xfId="20071"/>
    <cellStyle name="Normal 32 5" xfId="1188"/>
    <cellStyle name="Normal 32 5 2" xfId="6202"/>
    <cellStyle name="Normal 32 5 2 2" xfId="21480"/>
    <cellStyle name="Normal 32 5 2 3" xfId="33826"/>
    <cellStyle name="Normal 32 5 3" xfId="9294"/>
    <cellStyle name="Normal 32 5 3 2" xfId="24566"/>
    <cellStyle name="Normal 32 5 3 3" xfId="36906"/>
    <cellStyle name="Normal 32 5 4" xfId="12435"/>
    <cellStyle name="Normal 32 5 4 2" xfId="27658"/>
    <cellStyle name="Normal 32 5 4 3" xfId="39939"/>
    <cellStyle name="Normal 32 5 5" xfId="16849"/>
    <cellStyle name="Normal 32 5 6" xfId="18904"/>
    <cellStyle name="Normal 32 6" xfId="1247"/>
    <cellStyle name="Normal 32 6 2" xfId="6248"/>
    <cellStyle name="Normal 32 6 2 2" xfId="21526"/>
    <cellStyle name="Normal 32 6 2 3" xfId="33872"/>
    <cellStyle name="Normal 32 6 3" xfId="9326"/>
    <cellStyle name="Normal 32 6 3 2" xfId="24597"/>
    <cellStyle name="Normal 32 6 3 3" xfId="36936"/>
    <cellStyle name="Normal 32 6 4" xfId="9285"/>
    <cellStyle name="Normal 32 6 4 2" xfId="24557"/>
    <cellStyle name="Normal 32 6 4 3" xfId="36897"/>
    <cellStyle name="Normal 32 6 5" xfId="16889"/>
    <cellStyle name="Normal 32 6 6" xfId="27870"/>
    <cellStyle name="Normal 32 7" xfId="1297"/>
    <cellStyle name="Normal 32 7 2" xfId="6290"/>
    <cellStyle name="Normal 32 7 2 2" xfId="21568"/>
    <cellStyle name="Normal 32 7 2 3" xfId="33914"/>
    <cellStyle name="Normal 32 7 3" xfId="9354"/>
    <cellStyle name="Normal 32 7 3 2" xfId="24624"/>
    <cellStyle name="Normal 32 7 3 3" xfId="36960"/>
    <cellStyle name="Normal 32 7 4" xfId="9388"/>
    <cellStyle name="Normal 32 7 4 2" xfId="24658"/>
    <cellStyle name="Normal 32 7 4 3" xfId="36991"/>
    <cellStyle name="Normal 32 7 5" xfId="16924"/>
    <cellStyle name="Normal 32 7 6" xfId="16915"/>
    <cellStyle name="Normal 32 8" xfId="1368"/>
    <cellStyle name="Normal 32 8 2" xfId="6352"/>
    <cellStyle name="Normal 32 8 2 2" xfId="21629"/>
    <cellStyle name="Normal 32 8 2 3" xfId="33974"/>
    <cellStyle name="Normal 32 8 3" xfId="9387"/>
    <cellStyle name="Normal 32 8 3 2" xfId="24657"/>
    <cellStyle name="Normal 32 8 3 3" xfId="36990"/>
    <cellStyle name="Normal 32 8 4" xfId="9235"/>
    <cellStyle name="Normal 32 8 4 2" xfId="24507"/>
    <cellStyle name="Normal 32 8 4 3" xfId="36848"/>
    <cellStyle name="Normal 32 8 5" xfId="16974"/>
    <cellStyle name="Normal 32 8 6" xfId="16980"/>
    <cellStyle name="Normal 32 9" xfId="1411"/>
    <cellStyle name="Normal 32 9 2" xfId="6387"/>
    <cellStyle name="Normal 32 9 2 2" xfId="21664"/>
    <cellStyle name="Normal 32 9 2 3" xfId="34009"/>
    <cellStyle name="Normal 32 9 3" xfId="9411"/>
    <cellStyle name="Normal 32 9 3 2" xfId="24680"/>
    <cellStyle name="Normal 32 9 3 3" xfId="37012"/>
    <cellStyle name="Normal 32 9 4" xfId="12525"/>
    <cellStyle name="Normal 32 9 4 2" xfId="27742"/>
    <cellStyle name="Normal 32 9 4 3" xfId="40021"/>
    <cellStyle name="Normal 32 9 5" xfId="17006"/>
    <cellStyle name="Normal 32 9 6" xfId="16005"/>
    <cellStyle name="Normal 33" xfId="810"/>
    <cellStyle name="Normal 33 10" xfId="4270"/>
    <cellStyle name="Normal 33 10 2" xfId="8881"/>
    <cellStyle name="Normal 33 10 2 2" xfId="24155"/>
    <cellStyle name="Normal 33 10 2 3" xfId="36497"/>
    <cellStyle name="Normal 33 10 3" xfId="12018"/>
    <cellStyle name="Normal 33 10 3 2" xfId="27243"/>
    <cellStyle name="Normal 33 10 3 3" xfId="39528"/>
    <cellStyle name="Normal 33 10 4" xfId="14695"/>
    <cellStyle name="Normal 33 10 4 2" xfId="29882"/>
    <cellStyle name="Normal 33 10 4 3" xfId="42112"/>
    <cellStyle name="Normal 33 10 5" xfId="19675"/>
    <cellStyle name="Normal 33 10 6" xfId="32217"/>
    <cellStyle name="Normal 33 11" xfId="5878"/>
    <cellStyle name="Normal 33 11 2" xfId="21158"/>
    <cellStyle name="Normal 33 11 3" xfId="33506"/>
    <cellStyle name="Normal 33 12" xfId="6389"/>
    <cellStyle name="Normal 33 12 2" xfId="21666"/>
    <cellStyle name="Normal 33 12 3" xfId="34011"/>
    <cellStyle name="Normal 33 13" xfId="12438"/>
    <cellStyle name="Normal 33 13 2" xfId="27661"/>
    <cellStyle name="Normal 33 13 3" xfId="39942"/>
    <cellStyle name="Normal 33 14" xfId="15627"/>
    <cellStyle name="Normal 33 14 2" xfId="42958"/>
    <cellStyle name="Normal 33 15" xfId="16560"/>
    <cellStyle name="Normal 33 16" xfId="30179"/>
    <cellStyle name="Normal 33 2" xfId="2115"/>
    <cellStyle name="Normal 33 2 2" xfId="6895"/>
    <cellStyle name="Normal 33 2 2 2" xfId="22172"/>
    <cellStyle name="Normal 33 2 2 3" xfId="34516"/>
    <cellStyle name="Normal 33 2 3" xfId="9996"/>
    <cellStyle name="Normal 33 2 3 2" xfId="25239"/>
    <cellStyle name="Normal 33 2 3 3" xfId="37544"/>
    <cellStyle name="Normal 33 2 4" xfId="12866"/>
    <cellStyle name="Normal 33 2 4 2" xfId="28064"/>
    <cellStyle name="Normal 33 2 4 3" xfId="40315"/>
    <cellStyle name="Normal 33 2 5" xfId="17642"/>
    <cellStyle name="Normal 33 2 6" xfId="30241"/>
    <cellStyle name="Normal 33 3" xfId="2902"/>
    <cellStyle name="Normal 33 3 2" xfId="7547"/>
    <cellStyle name="Normal 33 3 2 2" xfId="22824"/>
    <cellStyle name="Normal 33 3 2 3" xfId="35167"/>
    <cellStyle name="Normal 33 3 3" xfId="10698"/>
    <cellStyle name="Normal 33 3 3 2" xfId="25926"/>
    <cellStyle name="Normal 33 3 3 3" xfId="38217"/>
    <cellStyle name="Normal 33 3 4" xfId="13457"/>
    <cellStyle name="Normal 33 3 4 2" xfId="28644"/>
    <cellStyle name="Normal 33 3 4 3" xfId="40878"/>
    <cellStyle name="Normal 33 3 5" xfId="18357"/>
    <cellStyle name="Normal 33 3 6" xfId="30981"/>
    <cellStyle name="Normal 33 4" xfId="3126"/>
    <cellStyle name="Normal 33 4 2" xfId="7767"/>
    <cellStyle name="Normal 33 4 2 2" xfId="23044"/>
    <cellStyle name="Normal 33 4 2 3" xfId="35387"/>
    <cellStyle name="Normal 33 4 3" xfId="10919"/>
    <cellStyle name="Normal 33 4 3 2" xfId="26146"/>
    <cellStyle name="Normal 33 4 3 3" xfId="38434"/>
    <cellStyle name="Normal 33 4 4" xfId="13666"/>
    <cellStyle name="Normal 33 4 4 2" xfId="28853"/>
    <cellStyle name="Normal 33 4 4 3" xfId="41086"/>
    <cellStyle name="Normal 33 4 5" xfId="18575"/>
    <cellStyle name="Normal 33 4 6" xfId="31190"/>
    <cellStyle name="Normal 33 5" xfId="2821"/>
    <cellStyle name="Normal 33 5 2" xfId="7468"/>
    <cellStyle name="Normal 33 5 2 2" xfId="22745"/>
    <cellStyle name="Normal 33 5 2 3" xfId="35089"/>
    <cellStyle name="Normal 33 5 3" xfId="10618"/>
    <cellStyle name="Normal 33 5 3 2" xfId="25846"/>
    <cellStyle name="Normal 33 5 3 3" xfId="38137"/>
    <cellStyle name="Normal 33 5 4" xfId="13382"/>
    <cellStyle name="Normal 33 5 4 2" xfId="28569"/>
    <cellStyle name="Normal 33 5 4 3" xfId="40803"/>
    <cellStyle name="Normal 33 5 5" xfId="18277"/>
    <cellStyle name="Normal 33 5 6" xfId="30905"/>
    <cellStyle name="Normal 33 6" xfId="3029"/>
    <cellStyle name="Normal 33 6 2" xfId="7672"/>
    <cellStyle name="Normal 33 6 2 2" xfId="22949"/>
    <cellStyle name="Normal 33 6 2 3" xfId="35292"/>
    <cellStyle name="Normal 33 6 3" xfId="10823"/>
    <cellStyle name="Normal 33 6 3 2" xfId="26051"/>
    <cellStyle name="Normal 33 6 3 3" xfId="38342"/>
    <cellStyle name="Normal 33 6 4" xfId="13580"/>
    <cellStyle name="Normal 33 6 4 2" xfId="28767"/>
    <cellStyle name="Normal 33 6 4 3" xfId="41000"/>
    <cellStyle name="Normal 33 6 5" xfId="18483"/>
    <cellStyle name="Normal 33 6 6" xfId="31103"/>
    <cellStyle name="Normal 33 7" xfId="2471"/>
    <cellStyle name="Normal 33 7 2" xfId="7127"/>
    <cellStyle name="Normal 33 7 2 2" xfId="22404"/>
    <cellStyle name="Normal 33 7 2 3" xfId="34748"/>
    <cellStyle name="Normal 33 7 3" xfId="10288"/>
    <cellStyle name="Normal 33 7 3 2" xfId="25519"/>
    <cellStyle name="Normal 33 7 3 3" xfId="37812"/>
    <cellStyle name="Normal 33 7 4" xfId="13090"/>
    <cellStyle name="Normal 33 7 4 2" xfId="28279"/>
    <cellStyle name="Normal 33 7 4 3" xfId="40517"/>
    <cellStyle name="Normal 33 7 5" xfId="17954"/>
    <cellStyle name="Normal 33 7 6" xfId="30335"/>
    <cellStyle name="Normal 33 8" xfId="3844"/>
    <cellStyle name="Normal 33 8 2" xfId="8469"/>
    <cellStyle name="Normal 33 8 2 2" xfId="23743"/>
    <cellStyle name="Normal 33 8 2 3" xfId="36086"/>
    <cellStyle name="Normal 33 8 3" xfId="11611"/>
    <cellStyle name="Normal 33 8 3 2" xfId="26836"/>
    <cellStyle name="Normal 33 8 3 3" xfId="39122"/>
    <cellStyle name="Normal 33 8 4" xfId="14318"/>
    <cellStyle name="Normal 33 8 4 2" xfId="29505"/>
    <cellStyle name="Normal 33 8 4 3" xfId="41736"/>
    <cellStyle name="Normal 33 8 5" xfId="19270"/>
    <cellStyle name="Normal 33 8 6" xfId="31841"/>
    <cellStyle name="Normal 33 9" xfId="4070"/>
    <cellStyle name="Normal 33 9 2" xfId="8685"/>
    <cellStyle name="Normal 33 9 2 2" xfId="23959"/>
    <cellStyle name="Normal 33 9 2 3" xfId="36302"/>
    <cellStyle name="Normal 33 9 3" xfId="11827"/>
    <cellStyle name="Normal 33 9 3 2" xfId="27052"/>
    <cellStyle name="Normal 33 9 3 3" xfId="39338"/>
    <cellStyle name="Normal 33 9 4" xfId="14517"/>
    <cellStyle name="Normal 33 9 4 2" xfId="29704"/>
    <cellStyle name="Normal 33 9 4 3" xfId="41935"/>
    <cellStyle name="Normal 33 9 5" xfId="19485"/>
    <cellStyle name="Normal 33 9 6" xfId="32040"/>
    <cellStyle name="Normal 34" xfId="831"/>
    <cellStyle name="Normal 34 10" xfId="4558"/>
    <cellStyle name="Normal 34 10 2" xfId="9163"/>
    <cellStyle name="Normal 34 10 2 2" xfId="24437"/>
    <cellStyle name="Normal 34 10 2 3" xfId="36779"/>
    <cellStyle name="Normal 34 10 3" xfId="12286"/>
    <cellStyle name="Normal 34 10 3 2" xfId="27511"/>
    <cellStyle name="Normal 34 10 3 3" xfId="39795"/>
    <cellStyle name="Normal 34 10 4" xfId="14946"/>
    <cellStyle name="Normal 34 10 4 2" xfId="30133"/>
    <cellStyle name="Normal 34 10 4 3" xfId="42363"/>
    <cellStyle name="Normal 34 10 5" xfId="19950"/>
    <cellStyle name="Normal 34 10 6" xfId="32467"/>
    <cellStyle name="Normal 34 11" xfId="5897"/>
    <cellStyle name="Normal 34 11 2" xfId="21177"/>
    <cellStyle name="Normal 34 11 3" xfId="33525"/>
    <cellStyle name="Normal 34 12" xfId="5266"/>
    <cellStyle name="Normal 34 12 2" xfId="20546"/>
    <cellStyle name="Normal 34 12 3" xfId="32898"/>
    <cellStyle name="Normal 34 13" xfId="12322"/>
    <cellStyle name="Normal 34 13 2" xfId="27547"/>
    <cellStyle name="Normal 34 13 3" xfId="39831"/>
    <cellStyle name="Normal 34 14" xfId="15670"/>
    <cellStyle name="Normal 34 14 2" xfId="42959"/>
    <cellStyle name="Normal 34 15" xfId="16580"/>
    <cellStyle name="Normal 34 16" xfId="20738"/>
    <cellStyle name="Normal 34 2" xfId="2136"/>
    <cellStyle name="Normal 34 2 2" xfId="6916"/>
    <cellStyle name="Normal 34 2 2 2" xfId="22193"/>
    <cellStyle name="Normal 34 2 2 3" xfId="34537"/>
    <cellStyle name="Normal 34 2 3" xfId="10017"/>
    <cellStyle name="Normal 34 2 3 2" xfId="25260"/>
    <cellStyle name="Normal 34 2 3 3" xfId="37565"/>
    <cellStyle name="Normal 34 2 4" xfId="12887"/>
    <cellStyle name="Normal 34 2 4 2" xfId="28085"/>
    <cellStyle name="Normal 34 2 4 3" xfId="40336"/>
    <cellStyle name="Normal 34 2 5" xfId="17663"/>
    <cellStyle name="Normal 34 2 6" xfId="30611"/>
    <cellStyle name="Normal 34 3" xfId="2923"/>
    <cellStyle name="Normal 34 3 2" xfId="7568"/>
    <cellStyle name="Normal 34 3 2 2" xfId="22845"/>
    <cellStyle name="Normal 34 3 2 3" xfId="35188"/>
    <cellStyle name="Normal 34 3 3" xfId="10719"/>
    <cellStyle name="Normal 34 3 3 2" xfId="25947"/>
    <cellStyle name="Normal 34 3 3 3" xfId="38238"/>
    <cellStyle name="Normal 34 3 4" xfId="13478"/>
    <cellStyle name="Normal 34 3 4 2" xfId="28665"/>
    <cellStyle name="Normal 34 3 4 3" xfId="40899"/>
    <cellStyle name="Normal 34 3 5" xfId="18378"/>
    <cellStyle name="Normal 34 3 6" xfId="31002"/>
    <cellStyle name="Normal 34 4" xfId="3373"/>
    <cellStyle name="Normal 34 4 2" xfId="8008"/>
    <cellStyle name="Normal 34 4 2 2" xfId="23284"/>
    <cellStyle name="Normal 34 4 2 3" xfId="35627"/>
    <cellStyle name="Normal 34 4 3" xfId="11154"/>
    <cellStyle name="Normal 34 4 3 2" xfId="26380"/>
    <cellStyle name="Normal 34 4 3 3" xfId="38668"/>
    <cellStyle name="Normal 34 4 4" xfId="13887"/>
    <cellStyle name="Normal 34 4 4 2" xfId="29074"/>
    <cellStyle name="Normal 34 4 4 3" xfId="41307"/>
    <cellStyle name="Normal 34 4 5" xfId="18812"/>
    <cellStyle name="Normal 34 4 6" xfId="31411"/>
    <cellStyle name="Normal 34 5" xfId="3470"/>
    <cellStyle name="Normal 34 5 2" xfId="8102"/>
    <cellStyle name="Normal 34 5 2 2" xfId="23378"/>
    <cellStyle name="Normal 34 5 2 3" xfId="35721"/>
    <cellStyle name="Normal 34 5 3" xfId="11246"/>
    <cellStyle name="Normal 34 5 3 2" xfId="26472"/>
    <cellStyle name="Normal 34 5 3 3" xfId="38760"/>
    <cellStyle name="Normal 34 5 4" xfId="13973"/>
    <cellStyle name="Normal 34 5 4 2" xfId="29160"/>
    <cellStyle name="Normal 34 5 4 3" xfId="41392"/>
    <cellStyle name="Normal 34 5 5" xfId="18907"/>
    <cellStyle name="Normal 34 5 6" xfId="31496"/>
    <cellStyle name="Normal 34 6" xfId="3881"/>
    <cellStyle name="Normal 34 6 2" xfId="8504"/>
    <cellStyle name="Normal 34 6 2 2" xfId="23778"/>
    <cellStyle name="Normal 34 6 2 3" xfId="36121"/>
    <cellStyle name="Normal 34 6 3" xfId="11646"/>
    <cellStyle name="Normal 34 6 3 2" xfId="26871"/>
    <cellStyle name="Normal 34 6 3 3" xfId="39157"/>
    <cellStyle name="Normal 34 6 4" xfId="14349"/>
    <cellStyle name="Normal 34 6 4 2" xfId="29536"/>
    <cellStyle name="Normal 34 6 4 3" xfId="41767"/>
    <cellStyle name="Normal 34 6 5" xfId="19303"/>
    <cellStyle name="Normal 34 6 6" xfId="31872"/>
    <cellStyle name="Normal 34 7" xfId="4102"/>
    <cellStyle name="Normal 34 7 2" xfId="8715"/>
    <cellStyle name="Normal 34 7 2 2" xfId="23989"/>
    <cellStyle name="Normal 34 7 2 3" xfId="36332"/>
    <cellStyle name="Normal 34 7 3" xfId="11856"/>
    <cellStyle name="Normal 34 7 3 2" xfId="27081"/>
    <cellStyle name="Normal 34 7 3 3" xfId="39367"/>
    <cellStyle name="Normal 34 7 4" xfId="14544"/>
    <cellStyle name="Normal 34 7 4 2" xfId="29731"/>
    <cellStyle name="Normal 34 7 4 3" xfId="41962"/>
    <cellStyle name="Normal 34 7 5" xfId="19514"/>
    <cellStyle name="Normal 34 7 6" xfId="32067"/>
    <cellStyle name="Normal 34 8" xfId="4301"/>
    <cellStyle name="Normal 34 8 2" xfId="8910"/>
    <cellStyle name="Normal 34 8 2 2" xfId="24184"/>
    <cellStyle name="Normal 34 8 2 3" xfId="36526"/>
    <cellStyle name="Normal 34 8 3" xfId="12047"/>
    <cellStyle name="Normal 34 8 3 2" xfId="27272"/>
    <cellStyle name="Normal 34 8 3 3" xfId="39557"/>
    <cellStyle name="Normal 34 8 4" xfId="14721"/>
    <cellStyle name="Normal 34 8 4 2" xfId="29908"/>
    <cellStyle name="Normal 34 8 4 3" xfId="42138"/>
    <cellStyle name="Normal 34 8 5" xfId="19702"/>
    <cellStyle name="Normal 34 8 6" xfId="32243"/>
    <cellStyle name="Normal 34 9" xfId="4462"/>
    <cellStyle name="Normal 34 9 2" xfId="9068"/>
    <cellStyle name="Normal 34 9 2 2" xfId="24342"/>
    <cellStyle name="Normal 34 9 2 3" xfId="36684"/>
    <cellStyle name="Normal 34 9 3" xfId="12197"/>
    <cellStyle name="Normal 34 9 3 2" xfId="27422"/>
    <cellStyle name="Normal 34 9 3 3" xfId="39706"/>
    <cellStyle name="Normal 34 9 4" xfId="14864"/>
    <cellStyle name="Normal 34 9 4 2" xfId="30051"/>
    <cellStyle name="Normal 34 9 4 3" xfId="42281"/>
    <cellStyle name="Normal 34 9 5" xfId="19856"/>
    <cellStyle name="Normal 34 9 6" xfId="32385"/>
    <cellStyle name="Normal 35" xfId="849"/>
    <cellStyle name="Normal 35 10" xfId="3591"/>
    <cellStyle name="Normal 35 10 2" xfId="8219"/>
    <cellStyle name="Normal 35 10 2 2" xfId="23495"/>
    <cellStyle name="Normal 35 10 2 3" xfId="35838"/>
    <cellStyle name="Normal 35 10 3" xfId="11365"/>
    <cellStyle name="Normal 35 10 3 2" xfId="26591"/>
    <cellStyle name="Normal 35 10 3 3" xfId="38877"/>
    <cellStyle name="Normal 35 10 4" xfId="14081"/>
    <cellStyle name="Normal 35 10 4 2" xfId="29268"/>
    <cellStyle name="Normal 35 10 4 3" xfId="41500"/>
    <cellStyle name="Normal 35 10 5" xfId="19025"/>
    <cellStyle name="Normal 35 10 6" xfId="31604"/>
    <cellStyle name="Normal 35 11" xfId="5914"/>
    <cellStyle name="Normal 35 11 2" xfId="21194"/>
    <cellStyle name="Normal 35 11 3" xfId="33542"/>
    <cellStyle name="Normal 35 12" xfId="6311"/>
    <cellStyle name="Normal 35 12 2" xfId="21588"/>
    <cellStyle name="Normal 35 12 3" xfId="33933"/>
    <cellStyle name="Normal 35 13" xfId="6156"/>
    <cellStyle name="Normal 35 13 2" xfId="21434"/>
    <cellStyle name="Normal 35 13 3" xfId="33781"/>
    <cellStyle name="Normal 35 14" xfId="15713"/>
    <cellStyle name="Normal 35 14 2" xfId="42960"/>
    <cellStyle name="Normal 35 15" xfId="16597"/>
    <cellStyle name="Normal 35 16" xfId="16875"/>
    <cellStyle name="Normal 35 17" xfId="42961"/>
    <cellStyle name="Normal 35 2" xfId="2154"/>
    <cellStyle name="Normal 35 2 2" xfId="6934"/>
    <cellStyle name="Normal 35 2 2 2" xfId="22211"/>
    <cellStyle name="Normal 35 2 2 3" xfId="34555"/>
    <cellStyle name="Normal 35 2 3" xfId="10035"/>
    <cellStyle name="Normal 35 2 3 2" xfId="25278"/>
    <cellStyle name="Normal 35 2 3 3" xfId="37583"/>
    <cellStyle name="Normal 35 2 4" xfId="12905"/>
    <cellStyle name="Normal 35 2 4 2" xfId="28103"/>
    <cellStyle name="Normal 35 2 4 3" xfId="40354"/>
    <cellStyle name="Normal 35 2 5" xfId="17681"/>
    <cellStyle name="Normal 35 2 6" xfId="17794"/>
    <cellStyle name="Normal 35 3" xfId="2940"/>
    <cellStyle name="Normal 35 3 2" xfId="7585"/>
    <cellStyle name="Normal 35 3 2 2" xfId="22862"/>
    <cellStyle name="Normal 35 3 2 3" xfId="35205"/>
    <cellStyle name="Normal 35 3 3" xfId="10736"/>
    <cellStyle name="Normal 35 3 3 2" xfId="25964"/>
    <cellStyle name="Normal 35 3 3 3" xfId="38255"/>
    <cellStyle name="Normal 35 3 4" xfId="13495"/>
    <cellStyle name="Normal 35 3 4 2" xfId="28682"/>
    <cellStyle name="Normal 35 3 4 3" xfId="40916"/>
    <cellStyle name="Normal 35 3 5" xfId="18395"/>
    <cellStyle name="Normal 35 3 6" xfId="31019"/>
    <cellStyle name="Normal 35 4" xfId="2769"/>
    <cellStyle name="Normal 35 4 2" xfId="7417"/>
    <cellStyle name="Normal 35 4 2 2" xfId="22694"/>
    <cellStyle name="Normal 35 4 2 3" xfId="35038"/>
    <cellStyle name="Normal 35 4 3" xfId="10567"/>
    <cellStyle name="Normal 35 4 3 2" xfId="25795"/>
    <cellStyle name="Normal 35 4 3 3" xfId="38086"/>
    <cellStyle name="Normal 35 4 4" xfId="13336"/>
    <cellStyle name="Normal 35 4 4 2" xfId="28523"/>
    <cellStyle name="Normal 35 4 4 3" xfId="40757"/>
    <cellStyle name="Normal 35 4 5" xfId="18227"/>
    <cellStyle name="Normal 35 4 6" xfId="30859"/>
    <cellStyle name="Normal 35 5" xfId="2174"/>
    <cellStyle name="Normal 35 5 2" xfId="6954"/>
    <cellStyle name="Normal 35 5 2 2" xfId="22231"/>
    <cellStyle name="Normal 35 5 2 3" xfId="34575"/>
    <cellStyle name="Normal 35 5 3" xfId="10055"/>
    <cellStyle name="Normal 35 5 3 2" xfId="25298"/>
    <cellStyle name="Normal 35 5 3 3" xfId="37603"/>
    <cellStyle name="Normal 35 5 4" xfId="12925"/>
    <cellStyle name="Normal 35 5 4 2" xfId="28123"/>
    <cellStyle name="Normal 35 5 4 3" xfId="40374"/>
    <cellStyle name="Normal 35 5 5" xfId="17701"/>
    <cellStyle name="Normal 35 5 6" xfId="30560"/>
    <cellStyle name="Normal 35 6" xfId="2698"/>
    <cellStyle name="Normal 35 6 2" xfId="7346"/>
    <cellStyle name="Normal 35 6 2 2" xfId="22623"/>
    <cellStyle name="Normal 35 6 2 3" xfId="34967"/>
    <cellStyle name="Normal 35 6 3" xfId="10499"/>
    <cellStyle name="Normal 35 6 3 2" xfId="25727"/>
    <cellStyle name="Normal 35 6 3 3" xfId="38018"/>
    <cellStyle name="Normal 35 6 4" xfId="13275"/>
    <cellStyle name="Normal 35 6 4 2" xfId="28462"/>
    <cellStyle name="Normal 35 6 4 3" xfId="40696"/>
    <cellStyle name="Normal 35 6 5" xfId="18161"/>
    <cellStyle name="Normal 35 6 6" xfId="30798"/>
    <cellStyle name="Normal 35 7" xfId="2485"/>
    <cellStyle name="Normal 35 7 2" xfId="7140"/>
    <cellStyle name="Normal 35 7 2 2" xfId="22417"/>
    <cellStyle name="Normal 35 7 2 3" xfId="34761"/>
    <cellStyle name="Normal 35 7 3" xfId="10301"/>
    <cellStyle name="Normal 35 7 3 2" xfId="25532"/>
    <cellStyle name="Normal 35 7 3 3" xfId="37825"/>
    <cellStyle name="Normal 35 7 4" xfId="13099"/>
    <cellStyle name="Normal 35 7 4 2" xfId="28288"/>
    <cellStyle name="Normal 35 7 4 3" xfId="40525"/>
    <cellStyle name="Normal 35 7 5" xfId="17964"/>
    <cellStyle name="Normal 35 7 6" xfId="16869"/>
    <cellStyle name="Normal 35 8" xfId="3479"/>
    <cellStyle name="Normal 35 8 2" xfId="8111"/>
    <cellStyle name="Normal 35 8 2 2" xfId="23387"/>
    <cellStyle name="Normal 35 8 2 3" xfId="35730"/>
    <cellStyle name="Normal 35 8 3" xfId="11255"/>
    <cellStyle name="Normal 35 8 3 2" xfId="26481"/>
    <cellStyle name="Normal 35 8 3 3" xfId="38769"/>
    <cellStyle name="Normal 35 8 4" xfId="13982"/>
    <cellStyle name="Normal 35 8 4 2" xfId="29169"/>
    <cellStyle name="Normal 35 8 4 3" xfId="41401"/>
    <cellStyle name="Normal 35 8 5" xfId="18916"/>
    <cellStyle name="Normal 35 8 6" xfId="31505"/>
    <cellStyle name="Normal 35 9" xfId="3331"/>
    <cellStyle name="Normal 35 9 2" xfId="7968"/>
    <cellStyle name="Normal 35 9 2 2" xfId="23244"/>
    <cellStyle name="Normal 35 9 2 3" xfId="35587"/>
    <cellStyle name="Normal 35 9 3" xfId="11116"/>
    <cellStyle name="Normal 35 9 3 2" xfId="26342"/>
    <cellStyle name="Normal 35 9 3 3" xfId="38630"/>
    <cellStyle name="Normal 35 9 4" xfId="13852"/>
    <cellStyle name="Normal 35 9 4 2" xfId="29039"/>
    <cellStyle name="Normal 35 9 4 3" xfId="41272"/>
    <cellStyle name="Normal 35 9 5" xfId="18772"/>
    <cellStyle name="Normal 35 9 6" xfId="31376"/>
    <cellStyle name="Normal 36" xfId="864"/>
    <cellStyle name="Normal 36 10" xfId="4442"/>
    <cellStyle name="Normal 36 10 2" xfId="9049"/>
    <cellStyle name="Normal 36 10 2 2" xfId="24323"/>
    <cellStyle name="Normal 36 10 2 3" xfId="36665"/>
    <cellStyle name="Normal 36 10 3" xfId="12180"/>
    <cellStyle name="Normal 36 10 3 2" xfId="27405"/>
    <cellStyle name="Normal 36 10 3 3" xfId="39689"/>
    <cellStyle name="Normal 36 10 4" xfId="14848"/>
    <cellStyle name="Normal 36 10 4 2" xfId="30035"/>
    <cellStyle name="Normal 36 10 4 3" xfId="42265"/>
    <cellStyle name="Normal 36 10 5" xfId="19838"/>
    <cellStyle name="Normal 36 10 6" xfId="32369"/>
    <cellStyle name="Normal 36 11" xfId="5927"/>
    <cellStyle name="Normal 36 11 2" xfId="21207"/>
    <cellStyle name="Normal 36 11 3" xfId="33555"/>
    <cellStyle name="Normal 36 12" xfId="5754"/>
    <cellStyle name="Normal 36 12 2" xfId="21034"/>
    <cellStyle name="Normal 36 12 3" xfId="33382"/>
    <cellStyle name="Normal 36 13" xfId="12476"/>
    <cellStyle name="Normal 36 13 2" xfId="27697"/>
    <cellStyle name="Normal 36 13 3" xfId="39978"/>
    <cellStyle name="Normal 36 14" xfId="15756"/>
    <cellStyle name="Normal 36 14 2" xfId="42962"/>
    <cellStyle name="Normal 36 15" xfId="16610"/>
    <cellStyle name="Normal 36 16" xfId="18180"/>
    <cellStyle name="Normal 36 2" xfId="2169"/>
    <cellStyle name="Normal 36 2 2" xfId="6949"/>
    <cellStyle name="Normal 36 2 2 2" xfId="22226"/>
    <cellStyle name="Normal 36 2 2 3" xfId="34570"/>
    <cellStyle name="Normal 36 2 3" xfId="10050"/>
    <cellStyle name="Normal 36 2 3 2" xfId="25293"/>
    <cellStyle name="Normal 36 2 3 3" xfId="37598"/>
    <cellStyle name="Normal 36 2 4" xfId="12920"/>
    <cellStyle name="Normal 36 2 4 2" xfId="28118"/>
    <cellStyle name="Normal 36 2 4 3" xfId="40369"/>
    <cellStyle name="Normal 36 2 5" xfId="17696"/>
    <cellStyle name="Normal 36 2 6" xfId="30688"/>
    <cellStyle name="Normal 36 3" xfId="2954"/>
    <cellStyle name="Normal 36 3 2" xfId="7598"/>
    <cellStyle name="Normal 36 3 2 2" xfId="22875"/>
    <cellStyle name="Normal 36 3 2 3" xfId="35218"/>
    <cellStyle name="Normal 36 3 3" xfId="10750"/>
    <cellStyle name="Normal 36 3 3 2" xfId="25978"/>
    <cellStyle name="Normal 36 3 3 3" xfId="38269"/>
    <cellStyle name="Normal 36 3 4" xfId="13508"/>
    <cellStyle name="Normal 36 3 4 2" xfId="28695"/>
    <cellStyle name="Normal 36 3 4 3" xfId="40929"/>
    <cellStyle name="Normal 36 3 5" xfId="18409"/>
    <cellStyle name="Normal 36 3 6" xfId="31032"/>
    <cellStyle name="Normal 36 4" xfId="1763"/>
    <cellStyle name="Normal 36 4 2" xfId="6607"/>
    <cellStyle name="Normal 36 4 2 2" xfId="21884"/>
    <cellStyle name="Normal 36 4 2 3" xfId="34229"/>
    <cellStyle name="Normal 36 4 3" xfId="9681"/>
    <cellStyle name="Normal 36 4 3 2" xfId="24943"/>
    <cellStyle name="Normal 36 4 3 3" xfId="37261"/>
    <cellStyle name="Normal 36 4 4" xfId="12582"/>
    <cellStyle name="Normal 36 4 4 2" xfId="27798"/>
    <cellStyle name="Normal 36 4 4 3" xfId="40075"/>
    <cellStyle name="Normal 36 4 5" xfId="17307"/>
    <cellStyle name="Normal 36 4 6" xfId="16827"/>
    <cellStyle name="Normal 36 5" xfId="3629"/>
    <cellStyle name="Normal 36 5 2" xfId="8257"/>
    <cellStyle name="Normal 36 5 2 2" xfId="23533"/>
    <cellStyle name="Normal 36 5 2 3" xfId="35876"/>
    <cellStyle name="Normal 36 5 3" xfId="11403"/>
    <cellStyle name="Normal 36 5 3 2" xfId="26629"/>
    <cellStyle name="Normal 36 5 3 3" xfId="38915"/>
    <cellStyle name="Normal 36 5 4" xfId="14118"/>
    <cellStyle name="Normal 36 5 4 2" xfId="29305"/>
    <cellStyle name="Normal 36 5 4 3" xfId="41537"/>
    <cellStyle name="Normal 36 5 5" xfId="19063"/>
    <cellStyle name="Normal 36 5 6" xfId="31642"/>
    <cellStyle name="Normal 36 6" xfId="3399"/>
    <cellStyle name="Normal 36 6 2" xfId="8032"/>
    <cellStyle name="Normal 36 6 2 2" xfId="23308"/>
    <cellStyle name="Normal 36 6 2 3" xfId="35651"/>
    <cellStyle name="Normal 36 6 3" xfId="11179"/>
    <cellStyle name="Normal 36 6 3 2" xfId="26405"/>
    <cellStyle name="Normal 36 6 3 3" xfId="38693"/>
    <cellStyle name="Normal 36 6 4" xfId="13909"/>
    <cellStyle name="Normal 36 6 4 2" xfId="29096"/>
    <cellStyle name="Normal 36 6 4 3" xfId="41329"/>
    <cellStyle name="Normal 36 6 5" xfId="18837"/>
    <cellStyle name="Normal 36 6 6" xfId="31433"/>
    <cellStyle name="Normal 36 7" xfId="3845"/>
    <cellStyle name="Normal 36 7 2" xfId="8470"/>
    <cellStyle name="Normal 36 7 2 2" xfId="23744"/>
    <cellStyle name="Normal 36 7 2 3" xfId="36087"/>
    <cellStyle name="Normal 36 7 3" xfId="11612"/>
    <cellStyle name="Normal 36 7 3 2" xfId="26837"/>
    <cellStyle name="Normal 36 7 3 3" xfId="39123"/>
    <cellStyle name="Normal 36 7 4" xfId="14319"/>
    <cellStyle name="Normal 36 7 4 2" xfId="29506"/>
    <cellStyle name="Normal 36 7 4 3" xfId="41737"/>
    <cellStyle name="Normal 36 7 5" xfId="19271"/>
    <cellStyle name="Normal 36 7 6" xfId="31842"/>
    <cellStyle name="Normal 36 8" xfId="4071"/>
    <cellStyle name="Normal 36 8 2" xfId="8686"/>
    <cellStyle name="Normal 36 8 2 2" xfId="23960"/>
    <cellStyle name="Normal 36 8 2 3" xfId="36303"/>
    <cellStyle name="Normal 36 8 3" xfId="11828"/>
    <cellStyle name="Normal 36 8 3 2" xfId="27053"/>
    <cellStyle name="Normal 36 8 3 3" xfId="39339"/>
    <cellStyle name="Normal 36 8 4" xfId="14518"/>
    <cellStyle name="Normal 36 8 4 2" xfId="29705"/>
    <cellStyle name="Normal 36 8 4 3" xfId="41936"/>
    <cellStyle name="Normal 36 8 5" xfId="19486"/>
    <cellStyle name="Normal 36 8 6" xfId="32041"/>
    <cellStyle name="Normal 36 9" xfId="4271"/>
    <cellStyle name="Normal 36 9 2" xfId="8882"/>
    <cellStyle name="Normal 36 9 2 2" xfId="24156"/>
    <cellStyle name="Normal 36 9 2 3" xfId="36498"/>
    <cellStyle name="Normal 36 9 3" xfId="12019"/>
    <cellStyle name="Normal 36 9 3 2" xfId="27244"/>
    <cellStyle name="Normal 36 9 3 3" xfId="39529"/>
    <cellStyle name="Normal 36 9 4" xfId="14696"/>
    <cellStyle name="Normal 36 9 4 2" xfId="29883"/>
    <cellStyle name="Normal 36 9 4 3" xfId="42113"/>
    <cellStyle name="Normal 36 9 5" xfId="19676"/>
    <cellStyle name="Normal 36 9 6" xfId="32218"/>
    <cellStyle name="Normal 37" xfId="878"/>
    <cellStyle name="Normal 37 10" xfId="4512"/>
    <cellStyle name="Normal 37 10 2" xfId="9118"/>
    <cellStyle name="Normal 37 10 2 2" xfId="24392"/>
    <cellStyle name="Normal 37 10 2 3" xfId="36734"/>
    <cellStyle name="Normal 37 10 3" xfId="12244"/>
    <cellStyle name="Normal 37 10 3 2" xfId="27469"/>
    <cellStyle name="Normal 37 10 3 3" xfId="39753"/>
    <cellStyle name="Normal 37 10 4" xfId="14907"/>
    <cellStyle name="Normal 37 10 4 2" xfId="30094"/>
    <cellStyle name="Normal 37 10 4 3" xfId="42324"/>
    <cellStyle name="Normal 37 10 5" xfId="19906"/>
    <cellStyle name="Normal 37 10 6" xfId="32428"/>
    <cellStyle name="Normal 37 11" xfId="5939"/>
    <cellStyle name="Normal 37 11 2" xfId="21219"/>
    <cellStyle name="Normal 37 11 3" xfId="33567"/>
    <cellStyle name="Normal 37 12" xfId="5321"/>
    <cellStyle name="Normal 37 12 2" xfId="20601"/>
    <cellStyle name="Normal 37 12 3" xfId="32951"/>
    <cellStyle name="Normal 37 13" xfId="9202"/>
    <cellStyle name="Normal 37 13 2" xfId="24475"/>
    <cellStyle name="Normal 37 13 3" xfId="36816"/>
    <cellStyle name="Normal 37 14" xfId="15799"/>
    <cellStyle name="Normal 37 14 2" xfId="42963"/>
    <cellStyle name="Normal 37 15" xfId="16622"/>
    <cellStyle name="Normal 37 16" xfId="16681"/>
    <cellStyle name="Normal 37 2" xfId="2183"/>
    <cellStyle name="Normal 37 2 2" xfId="6963"/>
    <cellStyle name="Normal 37 2 2 2" xfId="22240"/>
    <cellStyle name="Normal 37 2 2 3" xfId="34584"/>
    <cellStyle name="Normal 37 2 3" xfId="10064"/>
    <cellStyle name="Normal 37 2 3 2" xfId="25307"/>
    <cellStyle name="Normal 37 2 3 3" xfId="37612"/>
    <cellStyle name="Normal 37 2 4" xfId="12934"/>
    <cellStyle name="Normal 37 2 4 2" xfId="28132"/>
    <cellStyle name="Normal 37 2 4 3" xfId="40383"/>
    <cellStyle name="Normal 37 2 5" xfId="17710"/>
    <cellStyle name="Normal 37 2 6" xfId="30339"/>
    <cellStyle name="Normal 37 3" xfId="2966"/>
    <cellStyle name="Normal 37 3 2" xfId="7610"/>
    <cellStyle name="Normal 37 3 2 2" xfId="22887"/>
    <cellStyle name="Normal 37 3 2 3" xfId="35230"/>
    <cellStyle name="Normal 37 3 3" xfId="10762"/>
    <cellStyle name="Normal 37 3 3 2" xfId="25990"/>
    <cellStyle name="Normal 37 3 3 3" xfId="38281"/>
    <cellStyle name="Normal 37 3 4" xfId="13520"/>
    <cellStyle name="Normal 37 3 4 2" xfId="28707"/>
    <cellStyle name="Normal 37 3 4 3" xfId="40941"/>
    <cellStyle name="Normal 37 3 5" xfId="18421"/>
    <cellStyle name="Normal 37 3 6" xfId="31044"/>
    <cellStyle name="Normal 37 4" xfId="3221"/>
    <cellStyle name="Normal 37 4 2" xfId="7861"/>
    <cellStyle name="Normal 37 4 2 2" xfId="23137"/>
    <cellStyle name="Normal 37 4 2 3" xfId="35480"/>
    <cellStyle name="Normal 37 4 3" xfId="11010"/>
    <cellStyle name="Normal 37 4 3 2" xfId="26236"/>
    <cellStyle name="Normal 37 4 3 3" xfId="38524"/>
    <cellStyle name="Normal 37 4 4" xfId="13751"/>
    <cellStyle name="Normal 37 4 4 2" xfId="28938"/>
    <cellStyle name="Normal 37 4 4 3" xfId="41171"/>
    <cellStyle name="Normal 37 4 5" xfId="18664"/>
    <cellStyle name="Normal 37 4 6" xfId="31275"/>
    <cellStyle name="Normal 37 5" xfId="2631"/>
    <cellStyle name="Normal 37 5 2" xfId="7282"/>
    <cellStyle name="Normal 37 5 2 2" xfId="22559"/>
    <cellStyle name="Normal 37 5 2 3" xfId="34903"/>
    <cellStyle name="Normal 37 5 3" xfId="10436"/>
    <cellStyle name="Normal 37 5 3 2" xfId="25664"/>
    <cellStyle name="Normal 37 5 3 3" xfId="37958"/>
    <cellStyle name="Normal 37 5 4" xfId="13214"/>
    <cellStyle name="Normal 37 5 4 2" xfId="28401"/>
    <cellStyle name="Normal 37 5 4 3" xfId="40639"/>
    <cellStyle name="Normal 37 5 5" xfId="18097"/>
    <cellStyle name="Normal 37 5 6" xfId="30738"/>
    <cellStyle name="Normal 37 6" xfId="3729"/>
    <cellStyle name="Normal 37 6 2" xfId="8356"/>
    <cellStyle name="Normal 37 6 2 2" xfId="23630"/>
    <cellStyle name="Normal 37 6 2 3" xfId="35973"/>
    <cellStyle name="Normal 37 6 3" xfId="11500"/>
    <cellStyle name="Normal 37 6 3 2" xfId="26725"/>
    <cellStyle name="Normal 37 6 3 3" xfId="39011"/>
    <cellStyle name="Normal 37 6 4" xfId="14210"/>
    <cellStyle name="Normal 37 6 4 2" xfId="29397"/>
    <cellStyle name="Normal 37 6 4 3" xfId="41629"/>
    <cellStyle name="Normal 37 6 5" xfId="19160"/>
    <cellStyle name="Normal 37 6 6" xfId="31734"/>
    <cellStyle name="Normal 37 7" xfId="3966"/>
    <cellStyle name="Normal 37 7 2" xfId="8584"/>
    <cellStyle name="Normal 37 7 2 2" xfId="23858"/>
    <cellStyle name="Normal 37 7 2 3" xfId="36201"/>
    <cellStyle name="Normal 37 7 3" xfId="11728"/>
    <cellStyle name="Normal 37 7 3 2" xfId="26953"/>
    <cellStyle name="Normal 37 7 3 3" xfId="39239"/>
    <cellStyle name="Normal 37 7 4" xfId="14421"/>
    <cellStyle name="Normal 37 7 4 2" xfId="29608"/>
    <cellStyle name="Normal 37 7 4 3" xfId="41839"/>
    <cellStyle name="Normal 37 7 5" xfId="19385"/>
    <cellStyle name="Normal 37 7 6" xfId="31944"/>
    <cellStyle name="Normal 37 8" xfId="4182"/>
    <cellStyle name="Normal 37 8 2" xfId="8793"/>
    <cellStyle name="Normal 37 8 2 2" xfId="24067"/>
    <cellStyle name="Normal 37 8 2 3" xfId="36410"/>
    <cellStyle name="Normal 37 8 3" xfId="11933"/>
    <cellStyle name="Normal 37 8 3 2" xfId="27158"/>
    <cellStyle name="Normal 37 8 3 3" xfId="39443"/>
    <cellStyle name="Normal 37 8 4" xfId="14613"/>
    <cellStyle name="Normal 37 8 4 2" xfId="29800"/>
    <cellStyle name="Normal 37 8 4 3" xfId="42030"/>
    <cellStyle name="Normal 37 8 5" xfId="19589"/>
    <cellStyle name="Normal 37 8 6" xfId="32135"/>
    <cellStyle name="Normal 37 9" xfId="4369"/>
    <cellStyle name="Normal 37 9 2" xfId="8976"/>
    <cellStyle name="Normal 37 9 2 2" xfId="24250"/>
    <cellStyle name="Normal 37 9 2 3" xfId="36592"/>
    <cellStyle name="Normal 37 9 3" xfId="12110"/>
    <cellStyle name="Normal 37 9 3 2" xfId="27335"/>
    <cellStyle name="Normal 37 9 3 3" xfId="39619"/>
    <cellStyle name="Normal 37 9 4" xfId="14779"/>
    <cellStyle name="Normal 37 9 4 2" xfId="29966"/>
    <cellStyle name="Normal 37 9 4 3" xfId="42196"/>
    <cellStyle name="Normal 37 9 5" xfId="19766"/>
    <cellStyle name="Normal 37 9 6" xfId="32300"/>
    <cellStyle name="Normal 38" xfId="891"/>
    <cellStyle name="Normal 38 10" xfId="4560"/>
    <cellStyle name="Normal 38 10 2" xfId="9165"/>
    <cellStyle name="Normal 38 10 2 2" xfId="24439"/>
    <cellStyle name="Normal 38 10 2 3" xfId="36781"/>
    <cellStyle name="Normal 38 10 3" xfId="12288"/>
    <cellStyle name="Normal 38 10 3 2" xfId="27513"/>
    <cellStyle name="Normal 38 10 3 3" xfId="39797"/>
    <cellStyle name="Normal 38 10 4" xfId="14948"/>
    <cellStyle name="Normal 38 10 4 2" xfId="30135"/>
    <cellStyle name="Normal 38 10 4 3" xfId="42365"/>
    <cellStyle name="Normal 38 10 5" xfId="19952"/>
    <cellStyle name="Normal 38 10 6" xfId="32469"/>
    <cellStyle name="Normal 38 11" xfId="5951"/>
    <cellStyle name="Normal 38 11 2" xfId="21231"/>
    <cellStyle name="Normal 38 11 3" xfId="33579"/>
    <cellStyle name="Normal 38 12" xfId="5230"/>
    <cellStyle name="Normal 38 12 2" xfId="20511"/>
    <cellStyle name="Normal 38 12 3" xfId="32863"/>
    <cellStyle name="Normal 38 13" xfId="12516"/>
    <cellStyle name="Normal 38 13 2" xfId="27734"/>
    <cellStyle name="Normal 38 13 3" xfId="40013"/>
    <cellStyle name="Normal 38 14" xfId="15842"/>
    <cellStyle name="Normal 38 14 2" xfId="42964"/>
    <cellStyle name="Normal 38 15" xfId="16634"/>
    <cellStyle name="Normal 38 16" xfId="19093"/>
    <cellStyle name="Normal 38 2" xfId="2195"/>
    <cellStyle name="Normal 38 2 2" xfId="6975"/>
    <cellStyle name="Normal 38 2 2 2" xfId="22252"/>
    <cellStyle name="Normal 38 2 2 3" xfId="34596"/>
    <cellStyle name="Normal 38 2 3" xfId="10076"/>
    <cellStyle name="Normal 38 2 3 2" xfId="25319"/>
    <cellStyle name="Normal 38 2 3 3" xfId="37624"/>
    <cellStyle name="Normal 38 2 4" xfId="12946"/>
    <cellStyle name="Normal 38 2 4 2" xfId="28144"/>
    <cellStyle name="Normal 38 2 4 3" xfId="40395"/>
    <cellStyle name="Normal 38 2 5" xfId="17722"/>
    <cellStyle name="Normal 38 2 6" xfId="16866"/>
    <cellStyle name="Normal 38 3" xfId="2979"/>
    <cellStyle name="Normal 38 3 2" xfId="7623"/>
    <cellStyle name="Normal 38 3 2 2" xfId="22900"/>
    <cellStyle name="Normal 38 3 2 3" xfId="35243"/>
    <cellStyle name="Normal 38 3 3" xfId="10775"/>
    <cellStyle name="Normal 38 3 3 2" xfId="26003"/>
    <cellStyle name="Normal 38 3 3 3" xfId="38294"/>
    <cellStyle name="Normal 38 3 4" xfId="13533"/>
    <cellStyle name="Normal 38 3 4 2" xfId="28720"/>
    <cellStyle name="Normal 38 3 4 3" xfId="40954"/>
    <cellStyle name="Normal 38 3 5" xfId="18434"/>
    <cellStyle name="Normal 38 3 6" xfId="31057"/>
    <cellStyle name="Normal 38 4" xfId="3378"/>
    <cellStyle name="Normal 38 4 2" xfId="8013"/>
    <cellStyle name="Normal 38 4 2 2" xfId="23289"/>
    <cellStyle name="Normal 38 4 2 3" xfId="35632"/>
    <cellStyle name="Normal 38 4 3" xfId="11159"/>
    <cellStyle name="Normal 38 4 3 2" xfId="26385"/>
    <cellStyle name="Normal 38 4 3 3" xfId="38673"/>
    <cellStyle name="Normal 38 4 4" xfId="13892"/>
    <cellStyle name="Normal 38 4 4 2" xfId="29079"/>
    <cellStyle name="Normal 38 4 4 3" xfId="41312"/>
    <cellStyle name="Normal 38 4 5" xfId="18817"/>
    <cellStyle name="Normal 38 4 6" xfId="31416"/>
    <cellStyle name="Normal 38 5" xfId="3472"/>
    <cellStyle name="Normal 38 5 2" xfId="8104"/>
    <cellStyle name="Normal 38 5 2 2" xfId="23380"/>
    <cellStyle name="Normal 38 5 2 3" xfId="35723"/>
    <cellStyle name="Normal 38 5 3" xfId="11248"/>
    <cellStyle name="Normal 38 5 3 2" xfId="26474"/>
    <cellStyle name="Normal 38 5 3 3" xfId="38762"/>
    <cellStyle name="Normal 38 5 4" xfId="13975"/>
    <cellStyle name="Normal 38 5 4 2" xfId="29162"/>
    <cellStyle name="Normal 38 5 4 3" xfId="41394"/>
    <cellStyle name="Normal 38 5 5" xfId="18909"/>
    <cellStyle name="Normal 38 5 6" xfId="31498"/>
    <cellStyle name="Normal 38 6" xfId="3884"/>
    <cellStyle name="Normal 38 6 2" xfId="8507"/>
    <cellStyle name="Normal 38 6 2 2" xfId="23781"/>
    <cellStyle name="Normal 38 6 2 3" xfId="36124"/>
    <cellStyle name="Normal 38 6 3" xfId="11649"/>
    <cellStyle name="Normal 38 6 3 2" xfId="26874"/>
    <cellStyle name="Normal 38 6 3 3" xfId="39160"/>
    <cellStyle name="Normal 38 6 4" xfId="14352"/>
    <cellStyle name="Normal 38 6 4 2" xfId="29539"/>
    <cellStyle name="Normal 38 6 4 3" xfId="41770"/>
    <cellStyle name="Normal 38 6 5" xfId="19306"/>
    <cellStyle name="Normal 38 6 6" xfId="31875"/>
    <cellStyle name="Normal 38 7" xfId="4105"/>
    <cellStyle name="Normal 38 7 2" xfId="8718"/>
    <cellStyle name="Normal 38 7 2 2" xfId="23992"/>
    <cellStyle name="Normal 38 7 2 3" xfId="36335"/>
    <cellStyle name="Normal 38 7 3" xfId="11859"/>
    <cellStyle name="Normal 38 7 3 2" xfId="27084"/>
    <cellStyle name="Normal 38 7 3 3" xfId="39370"/>
    <cellStyle name="Normal 38 7 4" xfId="14547"/>
    <cellStyle name="Normal 38 7 4 2" xfId="29734"/>
    <cellStyle name="Normal 38 7 4 3" xfId="41965"/>
    <cellStyle name="Normal 38 7 5" xfId="19517"/>
    <cellStyle name="Normal 38 7 6" xfId="32070"/>
    <cellStyle name="Normal 38 8" xfId="4304"/>
    <cellStyle name="Normal 38 8 2" xfId="8913"/>
    <cellStyle name="Normal 38 8 2 2" xfId="24187"/>
    <cellStyle name="Normal 38 8 2 3" xfId="36529"/>
    <cellStyle name="Normal 38 8 3" xfId="12050"/>
    <cellStyle name="Normal 38 8 3 2" xfId="27275"/>
    <cellStyle name="Normal 38 8 3 3" xfId="39560"/>
    <cellStyle name="Normal 38 8 4" xfId="14724"/>
    <cellStyle name="Normal 38 8 4 2" xfId="29911"/>
    <cellStyle name="Normal 38 8 4 3" xfId="42141"/>
    <cellStyle name="Normal 38 8 5" xfId="19705"/>
    <cellStyle name="Normal 38 8 6" xfId="32246"/>
    <cellStyle name="Normal 38 9" xfId="4464"/>
    <cellStyle name="Normal 38 9 2" xfId="9070"/>
    <cellStyle name="Normal 38 9 2 2" xfId="24344"/>
    <cellStyle name="Normal 38 9 2 3" xfId="36686"/>
    <cellStyle name="Normal 38 9 3" xfId="12199"/>
    <cellStyle name="Normal 38 9 3 2" xfId="27424"/>
    <cellStyle name="Normal 38 9 3 3" xfId="39708"/>
    <cellStyle name="Normal 38 9 4" xfId="14866"/>
    <cellStyle name="Normal 38 9 4 2" xfId="30053"/>
    <cellStyle name="Normal 38 9 4 3" xfId="42283"/>
    <cellStyle name="Normal 38 9 5" xfId="19858"/>
    <cellStyle name="Normal 38 9 6" xfId="32387"/>
    <cellStyle name="Normal 39" xfId="901"/>
    <cellStyle name="Normal 39 10" xfId="4218"/>
    <cellStyle name="Normal 39 10 2" xfId="8829"/>
    <cellStyle name="Normal 39 10 2 2" xfId="24103"/>
    <cellStyle name="Normal 39 10 2 3" xfId="36446"/>
    <cellStyle name="Normal 39 10 3" xfId="11967"/>
    <cellStyle name="Normal 39 10 3 2" xfId="27192"/>
    <cellStyle name="Normal 39 10 3 3" xfId="39477"/>
    <cellStyle name="Normal 39 10 4" xfId="14646"/>
    <cellStyle name="Normal 39 10 4 2" xfId="29833"/>
    <cellStyle name="Normal 39 10 4 3" xfId="42063"/>
    <cellStyle name="Normal 39 10 5" xfId="19624"/>
    <cellStyle name="Normal 39 10 6" xfId="32168"/>
    <cellStyle name="Normal 39 11" xfId="5960"/>
    <cellStyle name="Normal 39 11 2" xfId="21240"/>
    <cellStyle name="Normal 39 11 3" xfId="33588"/>
    <cellStyle name="Normal 39 12" xfId="5626"/>
    <cellStyle name="Normal 39 12 2" xfId="20906"/>
    <cellStyle name="Normal 39 12 3" xfId="33254"/>
    <cellStyle name="Normal 39 13" xfId="12371"/>
    <cellStyle name="Normal 39 13 2" xfId="27596"/>
    <cellStyle name="Normal 39 13 3" xfId="39877"/>
    <cellStyle name="Normal 39 14" xfId="16644"/>
    <cellStyle name="Normal 39 15" xfId="26509"/>
    <cellStyle name="Normal 39 2" xfId="2205"/>
    <cellStyle name="Normal 39 2 2" xfId="6985"/>
    <cellStyle name="Normal 39 2 2 2" xfId="22262"/>
    <cellStyle name="Normal 39 2 2 3" xfId="34606"/>
    <cellStyle name="Normal 39 2 3" xfId="10086"/>
    <cellStyle name="Normal 39 2 3 2" xfId="25329"/>
    <cellStyle name="Normal 39 2 3 3" xfId="37634"/>
    <cellStyle name="Normal 39 2 4" xfId="12955"/>
    <cellStyle name="Normal 39 2 4 2" xfId="28153"/>
    <cellStyle name="Normal 39 2 4 3" xfId="40404"/>
    <cellStyle name="Normal 39 2 5" xfId="17732"/>
    <cellStyle name="Normal 39 2 6" xfId="30687"/>
    <cellStyle name="Normal 39 3" xfId="2989"/>
    <cellStyle name="Normal 39 3 2" xfId="7633"/>
    <cellStyle name="Normal 39 3 2 2" xfId="22910"/>
    <cellStyle name="Normal 39 3 2 3" xfId="35253"/>
    <cellStyle name="Normal 39 3 3" xfId="10785"/>
    <cellStyle name="Normal 39 3 3 2" xfId="26013"/>
    <cellStyle name="Normal 39 3 3 3" xfId="38304"/>
    <cellStyle name="Normal 39 3 4" xfId="13543"/>
    <cellStyle name="Normal 39 3 4 2" xfId="28730"/>
    <cellStyle name="Normal 39 3 4 3" xfId="40964"/>
    <cellStyle name="Normal 39 3 5" xfId="18444"/>
    <cellStyle name="Normal 39 3 6" xfId="31067"/>
    <cellStyle name="Normal 39 4" xfId="2140"/>
    <cellStyle name="Normal 39 4 2" xfId="6920"/>
    <cellStyle name="Normal 39 4 2 2" xfId="22197"/>
    <cellStyle name="Normal 39 4 2 3" xfId="34541"/>
    <cellStyle name="Normal 39 4 3" xfId="10021"/>
    <cellStyle name="Normal 39 4 3 2" xfId="25264"/>
    <cellStyle name="Normal 39 4 3 3" xfId="37569"/>
    <cellStyle name="Normal 39 4 4" xfId="12891"/>
    <cellStyle name="Normal 39 4 4 2" xfId="28089"/>
    <cellStyle name="Normal 39 4 4 3" xfId="40340"/>
    <cellStyle name="Normal 39 4 5" xfId="17667"/>
    <cellStyle name="Normal 39 4 6" xfId="30506"/>
    <cellStyle name="Normal 39 5" xfId="3569"/>
    <cellStyle name="Normal 39 5 2" xfId="8197"/>
    <cellStyle name="Normal 39 5 2 2" xfId="23473"/>
    <cellStyle name="Normal 39 5 2 3" xfId="35816"/>
    <cellStyle name="Normal 39 5 3" xfId="11344"/>
    <cellStyle name="Normal 39 5 3 2" xfId="26570"/>
    <cellStyle name="Normal 39 5 3 3" xfId="38856"/>
    <cellStyle name="Normal 39 5 4" xfId="14060"/>
    <cellStyle name="Normal 39 5 4 2" xfId="29247"/>
    <cellStyle name="Normal 39 5 4 3" xfId="41479"/>
    <cellStyle name="Normal 39 5 5" xfId="19003"/>
    <cellStyle name="Normal 39 5 6" xfId="31583"/>
    <cellStyle name="Normal 39 6" xfId="3007"/>
    <cellStyle name="Normal 39 6 2" xfId="7651"/>
    <cellStyle name="Normal 39 6 2 2" xfId="22928"/>
    <cellStyle name="Normal 39 6 2 3" xfId="35271"/>
    <cellStyle name="Normal 39 6 3" xfId="10802"/>
    <cellStyle name="Normal 39 6 3 2" xfId="26030"/>
    <cellStyle name="Normal 39 6 3 3" xfId="38321"/>
    <cellStyle name="Normal 39 6 4" xfId="13561"/>
    <cellStyle name="Normal 39 6 4 2" xfId="28748"/>
    <cellStyle name="Normal 39 6 4 3" xfId="40981"/>
    <cellStyle name="Normal 39 6 5" xfId="18461"/>
    <cellStyle name="Normal 39 6 6" xfId="31084"/>
    <cellStyle name="Normal 39 7" xfId="3059"/>
    <cellStyle name="Normal 39 7 2" xfId="7702"/>
    <cellStyle name="Normal 39 7 2 2" xfId="22979"/>
    <cellStyle name="Normal 39 7 2 3" xfId="35322"/>
    <cellStyle name="Normal 39 7 3" xfId="10853"/>
    <cellStyle name="Normal 39 7 3 2" xfId="26081"/>
    <cellStyle name="Normal 39 7 3 3" xfId="38372"/>
    <cellStyle name="Normal 39 7 4" xfId="13608"/>
    <cellStyle name="Normal 39 7 4 2" xfId="28795"/>
    <cellStyle name="Normal 39 7 4 3" xfId="41028"/>
    <cellStyle name="Normal 39 7 5" xfId="18512"/>
    <cellStyle name="Normal 39 7 6" xfId="31132"/>
    <cellStyle name="Normal 39 8" xfId="3775"/>
    <cellStyle name="Normal 39 8 2" xfId="8401"/>
    <cellStyle name="Normal 39 8 2 2" xfId="23675"/>
    <cellStyle name="Normal 39 8 2 3" xfId="36018"/>
    <cellStyle name="Normal 39 8 3" xfId="11543"/>
    <cellStyle name="Normal 39 8 3 2" xfId="26768"/>
    <cellStyle name="Normal 39 8 3 3" xfId="39054"/>
    <cellStyle name="Normal 39 8 4" xfId="14253"/>
    <cellStyle name="Normal 39 8 4 2" xfId="29440"/>
    <cellStyle name="Normal 39 8 4 3" xfId="41671"/>
    <cellStyle name="Normal 39 8 5" xfId="19204"/>
    <cellStyle name="Normal 39 8 6" xfId="31776"/>
    <cellStyle name="Normal 39 9" xfId="4009"/>
    <cellStyle name="Normal 39 9 2" xfId="8626"/>
    <cellStyle name="Normal 39 9 2 2" xfId="23900"/>
    <cellStyle name="Normal 39 9 2 3" xfId="36243"/>
    <cellStyle name="Normal 39 9 3" xfId="11767"/>
    <cellStyle name="Normal 39 9 3 2" xfId="26992"/>
    <cellStyle name="Normal 39 9 3 3" xfId="39278"/>
    <cellStyle name="Normal 39 9 4" xfId="14460"/>
    <cellStyle name="Normal 39 9 4 2" xfId="29647"/>
    <cellStyle name="Normal 39 9 4 3" xfId="41878"/>
    <cellStyle name="Normal 39 9 5" xfId="19426"/>
    <cellStyle name="Normal 39 9 6" xfId="31983"/>
    <cellStyle name="Normal 4" xfId="523"/>
    <cellStyle name="Normal 4 10" xfId="592"/>
    <cellStyle name="Normal 4 10 2" xfId="5673"/>
    <cellStyle name="Normal 4 10 2 2" xfId="20953"/>
    <cellStyle name="Normal 4 10 2 3" xfId="33301"/>
    <cellStyle name="Normal 4 10 3" xfId="8697"/>
    <cellStyle name="Normal 4 10 3 2" xfId="23971"/>
    <cellStyle name="Normal 4 10 3 3" xfId="36314"/>
    <cellStyle name="Normal 4 10 4" xfId="5433"/>
    <cellStyle name="Normal 4 10 4 2" xfId="20713"/>
    <cellStyle name="Normal 4 10 4 3" xfId="33062"/>
    <cellStyle name="Normal 4 10 5" xfId="16366"/>
    <cellStyle name="Normal 4 10 6" xfId="20075"/>
    <cellStyle name="Normal 4 11" xfId="1064"/>
    <cellStyle name="Normal 4 11 2" xfId="6098"/>
    <cellStyle name="Normal 4 11 2 2" xfId="21377"/>
    <cellStyle name="Normal 4 11 2 3" xfId="33725"/>
    <cellStyle name="Normal 4 11 3" xfId="9217"/>
    <cellStyle name="Normal 4 11 3 2" xfId="24490"/>
    <cellStyle name="Normal 4 11 3 3" xfId="36831"/>
    <cellStyle name="Normal 4 11 4" xfId="11132"/>
    <cellStyle name="Normal 4 11 4 2" xfId="26358"/>
    <cellStyle name="Normal 4 11 4 3" xfId="38646"/>
    <cellStyle name="Normal 4 11 5" xfId="16763"/>
    <cellStyle name="Normal 4 11 6" xfId="18254"/>
    <cellStyle name="Normal 4 12" xfId="1117"/>
    <cellStyle name="Normal 4 12 2" xfId="6144"/>
    <cellStyle name="Normal 4 12 2 2" xfId="21422"/>
    <cellStyle name="Normal 4 12 2 3" xfId="33769"/>
    <cellStyle name="Normal 4 12 3" xfId="9249"/>
    <cellStyle name="Normal 4 12 3 2" xfId="24521"/>
    <cellStyle name="Normal 4 12 3 3" xfId="36862"/>
    <cellStyle name="Normal 4 12 4" xfId="7374"/>
    <cellStyle name="Normal 4 12 4 2" xfId="22651"/>
    <cellStyle name="Normal 4 12 4 3" xfId="34995"/>
    <cellStyle name="Normal 4 12 5" xfId="16798"/>
    <cellStyle name="Normal 4 12 6" xfId="20168"/>
    <cellStyle name="Normal 4 13" xfId="1055"/>
    <cellStyle name="Normal 4 13 2" xfId="6090"/>
    <cellStyle name="Normal 4 13 2 2" xfId="21369"/>
    <cellStyle name="Normal 4 13 2 3" xfId="33717"/>
    <cellStyle name="Normal 4 13 3" xfId="9209"/>
    <cellStyle name="Normal 4 13 3 2" xfId="24482"/>
    <cellStyle name="Normal 4 13 3 3" xfId="36823"/>
    <cellStyle name="Normal 4 13 4" xfId="10152"/>
    <cellStyle name="Normal 4 13 4 2" xfId="25389"/>
    <cellStyle name="Normal 4 13 4 3" xfId="37688"/>
    <cellStyle name="Normal 4 13 5" xfId="16754"/>
    <cellStyle name="Normal 4 13 6" xfId="16737"/>
    <cellStyle name="Normal 4 14" xfId="699"/>
    <cellStyle name="Normal 4 14 2" xfId="5770"/>
    <cellStyle name="Normal 4 14 2 2" xfId="21050"/>
    <cellStyle name="Normal 4 14 2 3" xfId="33398"/>
    <cellStyle name="Normal 4 14 3" xfId="5203"/>
    <cellStyle name="Normal 4 14 3 2" xfId="20484"/>
    <cellStyle name="Normal 4 14 3 3" xfId="32839"/>
    <cellStyle name="Normal 4 14 4" xfId="9244"/>
    <cellStyle name="Normal 4 14 4 2" xfId="24516"/>
    <cellStyle name="Normal 4 14 4 3" xfId="36857"/>
    <cellStyle name="Normal 4 14 5" xfId="16456"/>
    <cellStyle name="Normal 4 14 6" xfId="16314"/>
    <cellStyle name="Normal 4 15" xfId="1344"/>
    <cellStyle name="Normal 4 15 2" xfId="6332"/>
    <cellStyle name="Normal 4 15 2 2" xfId="21609"/>
    <cellStyle name="Normal 4 15 2 3" xfId="33954"/>
    <cellStyle name="Normal 4 15 3" xfId="9376"/>
    <cellStyle name="Normal 4 15 3 2" xfId="24646"/>
    <cellStyle name="Normal 4 15 3 3" xfId="36980"/>
    <cellStyle name="Normal 4 15 4" xfId="10170"/>
    <cellStyle name="Normal 4 15 4 2" xfId="25406"/>
    <cellStyle name="Normal 4 15 4 3" xfId="37703"/>
    <cellStyle name="Normal 4 15 5" xfId="16959"/>
    <cellStyle name="Normal 4 15 6" xfId="30601"/>
    <cellStyle name="Normal 4 16" xfId="1323"/>
    <cellStyle name="Normal 4 16 2" xfId="6314"/>
    <cellStyle name="Normal 4 16 2 2" xfId="21591"/>
    <cellStyle name="Normal 4 16 2 3" xfId="33936"/>
    <cellStyle name="Normal 4 16 3" xfId="9364"/>
    <cellStyle name="Normal 4 16 3 2" xfId="24634"/>
    <cellStyle name="Normal 4 16 3 3" xfId="36968"/>
    <cellStyle name="Normal 4 16 4" xfId="5903"/>
    <cellStyle name="Normal 4 16 4 2" xfId="21183"/>
    <cellStyle name="Normal 4 16 4 3" xfId="33531"/>
    <cellStyle name="Normal 4 16 5" xfId="16945"/>
    <cellStyle name="Normal 4 16 6" xfId="15925"/>
    <cellStyle name="Normal 4 17" xfId="1007"/>
    <cellStyle name="Normal 4 17 2" xfId="6048"/>
    <cellStyle name="Normal 4 17 2 2" xfId="21327"/>
    <cellStyle name="Normal 4 17 2 3" xfId="33675"/>
    <cellStyle name="Normal 4 17 3" xfId="6012"/>
    <cellStyle name="Normal 4 17 3 2" xfId="21292"/>
    <cellStyle name="Normal 4 17 3 3" xfId="33640"/>
    <cellStyle name="Normal 4 17 4" xfId="12538"/>
    <cellStyle name="Normal 4 17 4 2" xfId="27755"/>
    <cellStyle name="Normal 4 17 4 3" xfId="40034"/>
    <cellStyle name="Normal 4 17 5" xfId="16717"/>
    <cellStyle name="Normal 4 17 6" xfId="19367"/>
    <cellStyle name="Normal 4 18" xfId="1504"/>
    <cellStyle name="Normal 4 18 10" xfId="20308"/>
    <cellStyle name="Normal 4 18 2" xfId="2621"/>
    <cellStyle name="Normal 4 18 2 2" xfId="6425"/>
    <cellStyle name="Normal 4 18 2 2 2" xfId="7272"/>
    <cellStyle name="Normal 4 18 2 2 2 2" xfId="21702"/>
    <cellStyle name="Normal 4 18 2 2 2 2 2" xfId="22549"/>
    <cellStyle name="Normal 4 18 2 2 2 3" xfId="34893"/>
    <cellStyle name="Normal 4 18 2 2 3" xfId="34047"/>
    <cellStyle name="Normal 4 18 2 3" xfId="10426"/>
    <cellStyle name="Normal 4 18 2 4" xfId="13207"/>
    <cellStyle name="Normal 4 18 2 5" xfId="18088"/>
    <cellStyle name="Normal 4 18 2 5 2" xfId="42965"/>
    <cellStyle name="Normal 4 18 2 6" xfId="30731"/>
    <cellStyle name="Normal 4 18 3" xfId="4717"/>
    <cellStyle name="Normal 4 18 4" xfId="1576"/>
    <cellStyle name="Normal 4 18 5" xfId="4798"/>
    <cellStyle name="Normal 4 18 6" xfId="4915"/>
    <cellStyle name="Normal 4 18 7" xfId="5162"/>
    <cellStyle name="Normal 4 18 7 2" xfId="9454"/>
    <cellStyle name="Normal 4 18 7 2 2" xfId="20443"/>
    <cellStyle name="Normal 4 18 7 2 2 2" xfId="24721"/>
    <cellStyle name="Normal 4 18 7 2 3" xfId="37050"/>
    <cellStyle name="Normal 4 18 7 3" xfId="32798"/>
    <cellStyle name="Normal 4 18 8" xfId="9339"/>
    <cellStyle name="Normal 4 18 8 2" xfId="24610"/>
    <cellStyle name="Normal 4 18 8 3" xfId="36948"/>
    <cellStyle name="Normal 4 18 9" xfId="17067"/>
    <cellStyle name="Normal 4 19" xfId="2477"/>
    <cellStyle name="Normal 4 2" xfId="62"/>
    <cellStyle name="Normal 4 2 10" xfId="734"/>
    <cellStyle name="Normal 4 2 10 10" xfId="3889"/>
    <cellStyle name="Normal 4 2 10 10 2" xfId="8511"/>
    <cellStyle name="Normal 4 2 10 10 2 2" xfId="23785"/>
    <cellStyle name="Normal 4 2 10 10 2 3" xfId="36128"/>
    <cellStyle name="Normal 4 2 10 10 3" xfId="11653"/>
    <cellStyle name="Normal 4 2 10 10 3 2" xfId="26878"/>
    <cellStyle name="Normal 4 2 10 10 3 3" xfId="39164"/>
    <cellStyle name="Normal 4 2 10 10 4" xfId="14355"/>
    <cellStyle name="Normal 4 2 10 10 4 2" xfId="29542"/>
    <cellStyle name="Normal 4 2 10 10 4 3" xfId="41773"/>
    <cellStyle name="Normal 4 2 10 10 5" xfId="19311"/>
    <cellStyle name="Normal 4 2 10 10 6" xfId="31878"/>
    <cellStyle name="Normal 4 2 10 11" xfId="5804"/>
    <cellStyle name="Normal 4 2 10 11 2" xfId="21084"/>
    <cellStyle name="Normal 4 2 10 11 3" xfId="33432"/>
    <cellStyle name="Normal 4 2 10 12" xfId="5309"/>
    <cellStyle name="Normal 4 2 10 12 2" xfId="20589"/>
    <cellStyle name="Normal 4 2 10 12 3" xfId="32940"/>
    <cellStyle name="Normal 4 2 10 13" xfId="10080"/>
    <cellStyle name="Normal 4 2 10 13 2" xfId="25323"/>
    <cellStyle name="Normal 4 2 10 13 3" xfId="37628"/>
    <cellStyle name="Normal 4 2 10 14" xfId="16486"/>
    <cellStyle name="Normal 4 2 10 15" xfId="30306"/>
    <cellStyle name="Normal 4 2 10 2" xfId="2040"/>
    <cellStyle name="Normal 4 2 10 2 2" xfId="6820"/>
    <cellStyle name="Normal 4 2 10 2 2 2" xfId="22097"/>
    <cellStyle name="Normal 4 2 10 2 2 3" xfId="34441"/>
    <cellStyle name="Normal 4 2 10 2 3" xfId="9921"/>
    <cellStyle name="Normal 4 2 10 2 3 2" xfId="25165"/>
    <cellStyle name="Normal 4 2 10 2 3 3" xfId="37471"/>
    <cellStyle name="Normal 4 2 10 2 4" xfId="12791"/>
    <cellStyle name="Normal 4 2 10 2 4 2" xfId="27990"/>
    <cellStyle name="Normal 4 2 10 2 4 3" xfId="40242"/>
    <cellStyle name="Normal 4 2 10 2 5" xfId="17567"/>
    <cellStyle name="Normal 4 2 10 2 6" xfId="30318"/>
    <cellStyle name="Normal 4 2 10 3" xfId="2826"/>
    <cellStyle name="Normal 4 2 10 3 2" xfId="7473"/>
    <cellStyle name="Normal 4 2 10 3 2 2" xfId="22750"/>
    <cellStyle name="Normal 4 2 10 3 2 3" xfId="35094"/>
    <cellStyle name="Normal 4 2 10 3 3" xfId="10623"/>
    <cellStyle name="Normal 4 2 10 3 3 2" xfId="25851"/>
    <cellStyle name="Normal 4 2 10 3 3 3" xfId="38142"/>
    <cellStyle name="Normal 4 2 10 3 4" xfId="13386"/>
    <cellStyle name="Normal 4 2 10 3 4 2" xfId="28573"/>
    <cellStyle name="Normal 4 2 10 3 4 3" xfId="40807"/>
    <cellStyle name="Normal 4 2 10 3 5" xfId="18282"/>
    <cellStyle name="Normal 4 2 10 3 6" xfId="30910"/>
    <cellStyle name="Normal 4 2 10 4" xfId="3216"/>
    <cellStyle name="Normal 4 2 10 4 2" xfId="7856"/>
    <cellStyle name="Normal 4 2 10 4 2 2" xfId="23132"/>
    <cellStyle name="Normal 4 2 10 4 2 3" xfId="35475"/>
    <cellStyle name="Normal 4 2 10 4 3" xfId="11005"/>
    <cellStyle name="Normal 4 2 10 4 3 2" xfId="26231"/>
    <cellStyle name="Normal 4 2 10 4 3 3" xfId="38519"/>
    <cellStyle name="Normal 4 2 10 4 4" xfId="13746"/>
    <cellStyle name="Normal 4 2 10 4 4 2" xfId="28933"/>
    <cellStyle name="Normal 4 2 10 4 4 3" xfId="41166"/>
    <cellStyle name="Normal 4 2 10 4 5" xfId="18659"/>
    <cellStyle name="Normal 4 2 10 4 6" xfId="31270"/>
    <cellStyle name="Normal 4 2 10 5" xfId="3319"/>
    <cellStyle name="Normal 4 2 10 5 2" xfId="7957"/>
    <cellStyle name="Normal 4 2 10 5 2 2" xfId="23233"/>
    <cellStyle name="Normal 4 2 10 5 2 3" xfId="35576"/>
    <cellStyle name="Normal 4 2 10 5 3" xfId="11104"/>
    <cellStyle name="Normal 4 2 10 5 3 2" xfId="26330"/>
    <cellStyle name="Normal 4 2 10 5 3 3" xfId="38618"/>
    <cellStyle name="Normal 4 2 10 5 4" xfId="13842"/>
    <cellStyle name="Normal 4 2 10 5 4 2" xfId="29029"/>
    <cellStyle name="Normal 4 2 10 5 4 3" xfId="41262"/>
    <cellStyle name="Normal 4 2 10 5 5" xfId="18760"/>
    <cellStyle name="Normal 4 2 10 5 6" xfId="31366"/>
    <cellStyle name="Normal 4 2 10 6" xfId="3725"/>
    <cellStyle name="Normal 4 2 10 6 2" xfId="8352"/>
    <cellStyle name="Normal 4 2 10 6 2 2" xfId="23627"/>
    <cellStyle name="Normal 4 2 10 6 2 3" xfId="35970"/>
    <cellStyle name="Normal 4 2 10 6 3" xfId="11497"/>
    <cellStyle name="Normal 4 2 10 6 3 2" xfId="26722"/>
    <cellStyle name="Normal 4 2 10 6 3 3" xfId="39008"/>
    <cellStyle name="Normal 4 2 10 6 4" xfId="14207"/>
    <cellStyle name="Normal 4 2 10 6 4 2" xfId="29394"/>
    <cellStyle name="Normal 4 2 10 6 4 3" xfId="41626"/>
    <cellStyle name="Normal 4 2 10 6 5" xfId="19156"/>
    <cellStyle name="Normal 4 2 10 6 6" xfId="31731"/>
    <cellStyle name="Normal 4 2 10 7" xfId="3504"/>
    <cellStyle name="Normal 4 2 10 7 2" xfId="8136"/>
    <cellStyle name="Normal 4 2 10 7 2 2" xfId="23412"/>
    <cellStyle name="Normal 4 2 10 7 2 3" xfId="35755"/>
    <cellStyle name="Normal 4 2 10 7 3" xfId="11280"/>
    <cellStyle name="Normal 4 2 10 7 3 2" xfId="26506"/>
    <cellStyle name="Normal 4 2 10 7 3 3" xfId="38794"/>
    <cellStyle name="Normal 4 2 10 7 4" xfId="14004"/>
    <cellStyle name="Normal 4 2 10 7 4 2" xfId="29191"/>
    <cellStyle name="Normal 4 2 10 7 4 3" xfId="41423"/>
    <cellStyle name="Normal 4 2 10 7 5" xfId="18941"/>
    <cellStyle name="Normal 4 2 10 7 6" xfId="31527"/>
    <cellStyle name="Normal 4 2 10 8" xfId="3671"/>
    <cellStyle name="Normal 4 2 10 8 2" xfId="8299"/>
    <cellStyle name="Normal 4 2 10 8 2 2" xfId="23575"/>
    <cellStyle name="Normal 4 2 10 8 2 3" xfId="35918"/>
    <cellStyle name="Normal 4 2 10 8 3" xfId="11444"/>
    <cellStyle name="Normal 4 2 10 8 3 2" xfId="26670"/>
    <cellStyle name="Normal 4 2 10 8 3 3" xfId="38956"/>
    <cellStyle name="Normal 4 2 10 8 4" xfId="14158"/>
    <cellStyle name="Normal 4 2 10 8 4 2" xfId="29345"/>
    <cellStyle name="Normal 4 2 10 8 4 3" xfId="41577"/>
    <cellStyle name="Normal 4 2 10 8 5" xfId="19104"/>
    <cellStyle name="Normal 4 2 10 8 6" xfId="31682"/>
    <cellStyle name="Normal 4 2 10 9" xfId="2464"/>
    <cellStyle name="Normal 4 2 10 9 2" xfId="7120"/>
    <cellStyle name="Normal 4 2 10 9 2 2" xfId="22397"/>
    <cellStyle name="Normal 4 2 10 9 2 3" xfId="34741"/>
    <cellStyle name="Normal 4 2 10 9 3" xfId="10281"/>
    <cellStyle name="Normal 4 2 10 9 3 2" xfId="25512"/>
    <cellStyle name="Normal 4 2 10 9 3 3" xfId="37805"/>
    <cellStyle name="Normal 4 2 10 9 4" xfId="13084"/>
    <cellStyle name="Normal 4 2 10 9 4 2" xfId="28273"/>
    <cellStyle name="Normal 4 2 10 9 4 3" xfId="40511"/>
    <cellStyle name="Normal 4 2 10 9 5" xfId="17948"/>
    <cellStyle name="Normal 4 2 10 9 6" xfId="30499"/>
    <cellStyle name="Normal 4 2 11" xfId="776"/>
    <cellStyle name="Normal 4 2 11 10" xfId="3120"/>
    <cellStyle name="Normal 4 2 11 10 2" xfId="7761"/>
    <cellStyle name="Normal 4 2 11 10 2 2" xfId="23038"/>
    <cellStyle name="Normal 4 2 11 10 2 3" xfId="35381"/>
    <cellStyle name="Normal 4 2 11 10 3" xfId="10913"/>
    <cellStyle name="Normal 4 2 11 10 3 2" xfId="26141"/>
    <cellStyle name="Normal 4 2 11 10 3 3" xfId="38429"/>
    <cellStyle name="Normal 4 2 11 10 4" xfId="13661"/>
    <cellStyle name="Normal 4 2 11 10 4 2" xfId="28848"/>
    <cellStyle name="Normal 4 2 11 10 4 3" xfId="41081"/>
    <cellStyle name="Normal 4 2 11 10 5" xfId="18570"/>
    <cellStyle name="Normal 4 2 11 10 6" xfId="31185"/>
    <cellStyle name="Normal 4 2 11 11" xfId="5845"/>
    <cellStyle name="Normal 4 2 11 11 2" xfId="21125"/>
    <cellStyle name="Normal 4 2 11 11 3" xfId="33473"/>
    <cellStyle name="Normal 4 2 11 12" xfId="6354"/>
    <cellStyle name="Normal 4 2 11 12 2" xfId="21631"/>
    <cellStyle name="Normal 4 2 11 12 3" xfId="33976"/>
    <cellStyle name="Normal 4 2 11 13" xfId="12356"/>
    <cellStyle name="Normal 4 2 11 13 2" xfId="27581"/>
    <cellStyle name="Normal 4 2 11 13 3" xfId="39864"/>
    <cellStyle name="Normal 4 2 11 14" xfId="16527"/>
    <cellStyle name="Normal 4 2 11 15" xfId="25413"/>
    <cellStyle name="Normal 4 2 11 2" xfId="2082"/>
    <cellStyle name="Normal 4 2 11 2 2" xfId="6862"/>
    <cellStyle name="Normal 4 2 11 2 2 2" xfId="22139"/>
    <cellStyle name="Normal 4 2 11 2 2 3" xfId="34483"/>
    <cellStyle name="Normal 4 2 11 2 3" xfId="9963"/>
    <cellStyle name="Normal 4 2 11 2 3 2" xfId="25207"/>
    <cellStyle name="Normal 4 2 11 2 3 3" xfId="37512"/>
    <cellStyle name="Normal 4 2 11 2 4" xfId="12833"/>
    <cellStyle name="Normal 4 2 11 2 4 2" xfId="28032"/>
    <cellStyle name="Normal 4 2 11 2 4 3" xfId="40283"/>
    <cellStyle name="Normal 4 2 11 2 5" xfId="17609"/>
    <cellStyle name="Normal 4 2 11 2 6" xfId="17081"/>
    <cellStyle name="Normal 4 2 11 3" xfId="2868"/>
    <cellStyle name="Normal 4 2 11 3 2" xfId="7513"/>
    <cellStyle name="Normal 4 2 11 3 2 2" xfId="22790"/>
    <cellStyle name="Normal 4 2 11 3 2 3" xfId="35134"/>
    <cellStyle name="Normal 4 2 11 3 3" xfId="10664"/>
    <cellStyle name="Normal 4 2 11 3 3 2" xfId="25892"/>
    <cellStyle name="Normal 4 2 11 3 3 3" xfId="38183"/>
    <cellStyle name="Normal 4 2 11 3 4" xfId="13425"/>
    <cellStyle name="Normal 4 2 11 3 4 2" xfId="28612"/>
    <cellStyle name="Normal 4 2 11 3 4 3" xfId="40846"/>
    <cellStyle name="Normal 4 2 11 3 5" xfId="18324"/>
    <cellStyle name="Normal 4 2 11 3 6" xfId="30949"/>
    <cellStyle name="Normal 4 2 11 4" xfId="2692"/>
    <cellStyle name="Normal 4 2 11 4 2" xfId="7340"/>
    <cellStyle name="Normal 4 2 11 4 2 2" xfId="22617"/>
    <cellStyle name="Normal 4 2 11 4 2 3" xfId="34961"/>
    <cellStyle name="Normal 4 2 11 4 3" xfId="10493"/>
    <cellStyle name="Normal 4 2 11 4 3 2" xfId="25721"/>
    <cellStyle name="Normal 4 2 11 4 3 3" xfId="38012"/>
    <cellStyle name="Normal 4 2 11 4 4" xfId="13269"/>
    <cellStyle name="Normal 4 2 11 4 4 2" xfId="28456"/>
    <cellStyle name="Normal 4 2 11 4 4 3" xfId="40690"/>
    <cellStyle name="Normal 4 2 11 4 5" xfId="18155"/>
    <cellStyle name="Normal 4 2 11 4 6" xfId="30792"/>
    <cellStyle name="Normal 4 2 11 5" xfId="3651"/>
    <cellStyle name="Normal 4 2 11 5 2" xfId="8279"/>
    <cellStyle name="Normal 4 2 11 5 2 2" xfId="23555"/>
    <cellStyle name="Normal 4 2 11 5 2 3" xfId="35898"/>
    <cellStyle name="Normal 4 2 11 5 3" xfId="11425"/>
    <cellStyle name="Normal 4 2 11 5 3 2" xfId="26651"/>
    <cellStyle name="Normal 4 2 11 5 3 3" xfId="38937"/>
    <cellStyle name="Normal 4 2 11 5 4" xfId="14140"/>
    <cellStyle name="Normal 4 2 11 5 4 2" xfId="29327"/>
    <cellStyle name="Normal 4 2 11 5 4 3" xfId="41559"/>
    <cellStyle name="Normal 4 2 11 5 5" xfId="19085"/>
    <cellStyle name="Normal 4 2 11 5 6" xfId="31664"/>
    <cellStyle name="Normal 4 2 11 6" xfId="2616"/>
    <cellStyle name="Normal 4 2 11 6 2" xfId="7267"/>
    <cellStyle name="Normal 4 2 11 6 2 2" xfId="22544"/>
    <cellStyle name="Normal 4 2 11 6 2 3" xfId="34888"/>
    <cellStyle name="Normal 4 2 11 6 3" xfId="10421"/>
    <cellStyle name="Normal 4 2 11 6 3 2" xfId="25651"/>
    <cellStyle name="Normal 4 2 11 6 3 3" xfId="37944"/>
    <cellStyle name="Normal 4 2 11 6 4" xfId="13202"/>
    <cellStyle name="Normal 4 2 11 6 4 2" xfId="28391"/>
    <cellStyle name="Normal 4 2 11 6 4 3" xfId="40628"/>
    <cellStyle name="Normal 4 2 11 6 5" xfId="18083"/>
    <cellStyle name="Normal 4 2 11 6 6" xfId="30726"/>
    <cellStyle name="Normal 4 2 11 7" xfId="3162"/>
    <cellStyle name="Normal 4 2 11 7 2" xfId="7803"/>
    <cellStyle name="Normal 4 2 11 7 2 2" xfId="23079"/>
    <cellStyle name="Normal 4 2 11 7 2 3" xfId="35422"/>
    <cellStyle name="Normal 4 2 11 7 3" xfId="10953"/>
    <cellStyle name="Normal 4 2 11 7 3 2" xfId="26180"/>
    <cellStyle name="Normal 4 2 11 7 3 3" xfId="38468"/>
    <cellStyle name="Normal 4 2 11 7 4" xfId="13696"/>
    <cellStyle name="Normal 4 2 11 7 4 2" xfId="28883"/>
    <cellStyle name="Normal 4 2 11 7 4 3" xfId="41116"/>
    <cellStyle name="Normal 4 2 11 7 5" xfId="18606"/>
    <cellStyle name="Normal 4 2 11 7 6" xfId="31220"/>
    <cellStyle name="Normal 4 2 11 8" xfId="3701"/>
    <cellStyle name="Normal 4 2 11 8 2" xfId="8328"/>
    <cellStyle name="Normal 4 2 11 8 2 2" xfId="23603"/>
    <cellStyle name="Normal 4 2 11 8 2 3" xfId="35946"/>
    <cellStyle name="Normal 4 2 11 8 3" xfId="11473"/>
    <cellStyle name="Normal 4 2 11 8 3 2" xfId="26699"/>
    <cellStyle name="Normal 4 2 11 8 3 3" xfId="38985"/>
    <cellStyle name="Normal 4 2 11 8 4" xfId="14185"/>
    <cellStyle name="Normal 4 2 11 8 4 2" xfId="29372"/>
    <cellStyle name="Normal 4 2 11 8 4 3" xfId="41604"/>
    <cellStyle name="Normal 4 2 11 8 5" xfId="19133"/>
    <cellStyle name="Normal 4 2 11 8 6" xfId="31709"/>
    <cellStyle name="Normal 4 2 11 9" xfId="1807"/>
    <cellStyle name="Normal 4 2 11 9 2" xfId="6649"/>
    <cellStyle name="Normal 4 2 11 9 2 2" xfId="21926"/>
    <cellStyle name="Normal 4 2 11 9 2 3" xfId="34271"/>
    <cellStyle name="Normal 4 2 11 9 3" xfId="9722"/>
    <cellStyle name="Normal 4 2 11 9 3 2" xfId="24984"/>
    <cellStyle name="Normal 4 2 11 9 3 3" xfId="37302"/>
    <cellStyle name="Normal 4 2 11 9 4" xfId="12621"/>
    <cellStyle name="Normal 4 2 11 9 4 2" xfId="27837"/>
    <cellStyle name="Normal 4 2 11 9 4 3" xfId="40114"/>
    <cellStyle name="Normal 4 2 11 9 5" xfId="17350"/>
    <cellStyle name="Normal 4 2 11 9 6" xfId="16338"/>
    <cellStyle name="Normal 4 2 12" xfId="661"/>
    <cellStyle name="Normal 4 2 12 10" xfId="4385"/>
    <cellStyle name="Normal 4 2 12 10 2" xfId="8992"/>
    <cellStyle name="Normal 4 2 12 10 2 2" xfId="24266"/>
    <cellStyle name="Normal 4 2 12 10 2 3" xfId="36608"/>
    <cellStyle name="Normal 4 2 12 10 3" xfId="12126"/>
    <cellStyle name="Normal 4 2 12 10 3 2" xfId="27351"/>
    <cellStyle name="Normal 4 2 12 10 3 3" xfId="39635"/>
    <cellStyle name="Normal 4 2 12 10 4" xfId="14795"/>
    <cellStyle name="Normal 4 2 12 10 4 2" xfId="29982"/>
    <cellStyle name="Normal 4 2 12 10 4 3" xfId="42212"/>
    <cellStyle name="Normal 4 2 12 10 5" xfId="19782"/>
    <cellStyle name="Normal 4 2 12 10 6" xfId="32316"/>
    <cellStyle name="Normal 4 2 12 11" xfId="5737"/>
    <cellStyle name="Normal 4 2 12 11 2" xfId="21017"/>
    <cellStyle name="Normal 4 2 12 11 3" xfId="33365"/>
    <cellStyle name="Normal 4 2 12 12" xfId="5295"/>
    <cellStyle name="Normal 4 2 12 12 2" xfId="20575"/>
    <cellStyle name="Normal 4 2 12 12 3" xfId="32926"/>
    <cellStyle name="Normal 4 2 12 13" xfId="12277"/>
    <cellStyle name="Normal 4 2 12 13 2" xfId="27502"/>
    <cellStyle name="Normal 4 2 12 13 3" xfId="39786"/>
    <cellStyle name="Normal 4 2 12 14" xfId="16426"/>
    <cellStyle name="Normal 4 2 12 15" xfId="16001"/>
    <cellStyle name="Normal 4 2 12 2" xfId="1990"/>
    <cellStyle name="Normal 4 2 12 2 2" xfId="6776"/>
    <cellStyle name="Normal 4 2 12 2 2 2" xfId="22053"/>
    <cellStyle name="Normal 4 2 12 2 2 3" xfId="34398"/>
    <cellStyle name="Normal 4 2 12 2 3" xfId="9874"/>
    <cellStyle name="Normal 4 2 12 2 3 2" xfId="25122"/>
    <cellStyle name="Normal 4 2 12 2 3 3" xfId="37431"/>
    <cellStyle name="Normal 4 2 12 2 4" xfId="12748"/>
    <cellStyle name="Normal 4 2 12 2 4 2" xfId="27951"/>
    <cellStyle name="Normal 4 2 12 2 4 3" xfId="40205"/>
    <cellStyle name="Normal 4 2 12 2 5" xfId="17521"/>
    <cellStyle name="Normal 4 2 12 2 6" xfId="30666"/>
    <cellStyle name="Normal 4 2 12 3" xfId="2756"/>
    <cellStyle name="Normal 4 2 12 3 2" xfId="7404"/>
    <cellStyle name="Normal 4 2 12 3 2 2" xfId="22681"/>
    <cellStyle name="Normal 4 2 12 3 2 3" xfId="35025"/>
    <cellStyle name="Normal 4 2 12 3 3" xfId="10555"/>
    <cellStyle name="Normal 4 2 12 3 3 2" xfId="25783"/>
    <cellStyle name="Normal 4 2 12 3 3 3" xfId="38074"/>
    <cellStyle name="Normal 4 2 12 3 4" xfId="13325"/>
    <cellStyle name="Normal 4 2 12 3 4 2" xfId="28512"/>
    <cellStyle name="Normal 4 2 12 3 4 3" xfId="40746"/>
    <cellStyle name="Normal 4 2 12 3 5" xfId="18216"/>
    <cellStyle name="Normal 4 2 12 3 6" xfId="30848"/>
    <cellStyle name="Normal 4 2 12 4" xfId="2381"/>
    <cellStyle name="Normal 4 2 12 4 2" xfId="7040"/>
    <cellStyle name="Normal 4 2 12 4 2 2" xfId="22317"/>
    <cellStyle name="Normal 4 2 12 4 2 3" xfId="34661"/>
    <cellStyle name="Normal 4 2 12 4 3" xfId="10200"/>
    <cellStyle name="Normal 4 2 12 4 3 2" xfId="25431"/>
    <cellStyle name="Normal 4 2 12 4 3 3" xfId="37724"/>
    <cellStyle name="Normal 4 2 12 4 4" xfId="13012"/>
    <cellStyle name="Normal 4 2 12 4 4 2" xfId="28201"/>
    <cellStyle name="Normal 4 2 12 4 4 3" xfId="40439"/>
    <cellStyle name="Normal 4 2 12 4 5" xfId="17870"/>
    <cellStyle name="Normal 4 2 12 4 6" xfId="16765"/>
    <cellStyle name="Normal 4 2 12 5" xfId="3051"/>
    <cellStyle name="Normal 4 2 12 5 2" xfId="7694"/>
    <cellStyle name="Normal 4 2 12 5 2 2" xfId="22971"/>
    <cellStyle name="Normal 4 2 12 5 2 3" xfId="35314"/>
    <cellStyle name="Normal 4 2 12 5 3" xfId="10845"/>
    <cellStyle name="Normal 4 2 12 5 3 2" xfId="26073"/>
    <cellStyle name="Normal 4 2 12 5 3 3" xfId="38364"/>
    <cellStyle name="Normal 4 2 12 5 4" xfId="13600"/>
    <cellStyle name="Normal 4 2 12 5 4 2" xfId="28787"/>
    <cellStyle name="Normal 4 2 12 5 4 3" xfId="41020"/>
    <cellStyle name="Normal 4 2 12 5 5" xfId="18504"/>
    <cellStyle name="Normal 4 2 12 5 6" xfId="31124"/>
    <cellStyle name="Normal 4 2 12 6" xfId="3419"/>
    <cellStyle name="Normal 4 2 12 6 2" xfId="8052"/>
    <cellStyle name="Normal 4 2 12 6 2 2" xfId="23328"/>
    <cellStyle name="Normal 4 2 12 6 2 3" xfId="35671"/>
    <cellStyle name="Normal 4 2 12 6 3" xfId="11198"/>
    <cellStyle name="Normal 4 2 12 6 3 2" xfId="26424"/>
    <cellStyle name="Normal 4 2 12 6 3 3" xfId="38712"/>
    <cellStyle name="Normal 4 2 12 6 4" xfId="13928"/>
    <cellStyle name="Normal 4 2 12 6 4 2" xfId="29115"/>
    <cellStyle name="Normal 4 2 12 6 4 3" xfId="41348"/>
    <cellStyle name="Normal 4 2 12 6 5" xfId="18857"/>
    <cellStyle name="Normal 4 2 12 6 6" xfId="31452"/>
    <cellStyle name="Normal 4 2 12 7" xfId="3748"/>
    <cellStyle name="Normal 4 2 12 7 2" xfId="8374"/>
    <cellStyle name="Normal 4 2 12 7 2 2" xfId="23648"/>
    <cellStyle name="Normal 4 2 12 7 2 3" xfId="35991"/>
    <cellStyle name="Normal 4 2 12 7 3" xfId="11518"/>
    <cellStyle name="Normal 4 2 12 7 3 2" xfId="26743"/>
    <cellStyle name="Normal 4 2 12 7 3 3" xfId="39029"/>
    <cellStyle name="Normal 4 2 12 7 4" xfId="14229"/>
    <cellStyle name="Normal 4 2 12 7 4 2" xfId="29416"/>
    <cellStyle name="Normal 4 2 12 7 4 3" xfId="41647"/>
    <cellStyle name="Normal 4 2 12 7 5" xfId="19178"/>
    <cellStyle name="Normal 4 2 12 7 6" xfId="31752"/>
    <cellStyle name="Normal 4 2 12 8" xfId="3985"/>
    <cellStyle name="Normal 4 2 12 8 2" xfId="8602"/>
    <cellStyle name="Normal 4 2 12 8 2 2" xfId="23876"/>
    <cellStyle name="Normal 4 2 12 8 2 3" xfId="36219"/>
    <cellStyle name="Normal 4 2 12 8 3" xfId="11746"/>
    <cellStyle name="Normal 4 2 12 8 3 2" xfId="26971"/>
    <cellStyle name="Normal 4 2 12 8 3 3" xfId="39257"/>
    <cellStyle name="Normal 4 2 12 8 4" xfId="14439"/>
    <cellStyle name="Normal 4 2 12 8 4 2" xfId="29626"/>
    <cellStyle name="Normal 4 2 12 8 4 3" xfId="41857"/>
    <cellStyle name="Normal 4 2 12 8 5" xfId="19404"/>
    <cellStyle name="Normal 4 2 12 8 6" xfId="31962"/>
    <cellStyle name="Normal 4 2 12 9" xfId="4199"/>
    <cellStyle name="Normal 4 2 12 9 2" xfId="8810"/>
    <cellStyle name="Normal 4 2 12 9 2 2" xfId="24084"/>
    <cellStyle name="Normal 4 2 12 9 2 3" xfId="36427"/>
    <cellStyle name="Normal 4 2 12 9 3" xfId="11950"/>
    <cellStyle name="Normal 4 2 12 9 3 2" xfId="27175"/>
    <cellStyle name="Normal 4 2 12 9 3 3" xfId="39460"/>
    <cellStyle name="Normal 4 2 12 9 4" xfId="14630"/>
    <cellStyle name="Normal 4 2 12 9 4 2" xfId="29817"/>
    <cellStyle name="Normal 4 2 12 9 4 3" xfId="42047"/>
    <cellStyle name="Normal 4 2 12 9 5" xfId="19606"/>
    <cellStyle name="Normal 4 2 12 9 6" xfId="32152"/>
    <cellStyle name="Normal 4 2 13" xfId="685"/>
    <cellStyle name="Normal 4 2 13 10" xfId="4587"/>
    <cellStyle name="Normal 4 2 13 11" xfId="1878"/>
    <cellStyle name="Normal 4 2 13 11 2" xfId="5759"/>
    <cellStyle name="Normal 4 2 13 11 2 2" xfId="6702"/>
    <cellStyle name="Normal 4 2 13 11 2 2 2" xfId="21039"/>
    <cellStyle name="Normal 4 2 13 11 2 2 2 2" xfId="21979"/>
    <cellStyle name="Normal 4 2 13 11 2 2 3" xfId="34324"/>
    <cellStyle name="Normal 4 2 13 11 2 3" xfId="33387"/>
    <cellStyle name="Normal 4 2 13 11 3" xfId="9783"/>
    <cellStyle name="Normal 4 2 13 11 3 2" xfId="25038"/>
    <cellStyle name="Normal 4 2 13 11 3 3" xfId="37354"/>
    <cellStyle name="Normal 4 2 13 11 4" xfId="12674"/>
    <cellStyle name="Normal 4 2 13 11 4 2" xfId="27881"/>
    <cellStyle name="Normal 4 2 13 11 4 3" xfId="40149"/>
    <cellStyle name="Normal 4 2 13 11 5" xfId="17418"/>
    <cellStyle name="Normal 4 2 13 11 6" xfId="16440"/>
    <cellStyle name="Normal 4 2 13 12" xfId="4709"/>
    <cellStyle name="Normal 4 2 13 12 2" xfId="20069"/>
    <cellStyle name="Normal 4 2 13 12 3" xfId="32542"/>
    <cellStyle name="Normal 4 2 13 13" xfId="2331"/>
    <cellStyle name="Normal 4 2 13 13 2" xfId="17824"/>
    <cellStyle name="Normal 4 2 13 13 3" xfId="30236"/>
    <cellStyle name="Normal 4 2 13 14" xfId="4871"/>
    <cellStyle name="Normal 4 2 13 14 2" xfId="20200"/>
    <cellStyle name="Normal 4 2 13 14 3" xfId="32613"/>
    <cellStyle name="Normal 4 2 13 15" xfId="5072"/>
    <cellStyle name="Normal 4 2 13 15 2" xfId="5304"/>
    <cellStyle name="Normal 4 2 13 15 2 2" xfId="20353"/>
    <cellStyle name="Normal 4 2 13 15 2 2 2" xfId="20584"/>
    <cellStyle name="Normal 4 2 13 15 2 3" xfId="32935"/>
    <cellStyle name="Normal 4 2 13 15 3" xfId="32708"/>
    <cellStyle name="Normal 4 2 13 16" xfId="10884"/>
    <cellStyle name="Normal 4 2 13 17" xfId="16446"/>
    <cellStyle name="Normal 4 2 13 17 2" xfId="42966"/>
    <cellStyle name="Normal 4 2 13 18" xfId="15948"/>
    <cellStyle name="Normal 4 2 13 2" xfId="1696"/>
    <cellStyle name="Normal 4 2 13 2 10" xfId="16675"/>
    <cellStyle name="Normal 4 2 13 2 2" xfId="2004"/>
    <cellStyle name="Normal 4 2 13 2 2 2" xfId="6542"/>
    <cellStyle name="Normal 4 2 13 2 2 2 2" xfId="6788"/>
    <cellStyle name="Normal 4 2 13 2 2 2 2 2" xfId="21819"/>
    <cellStyle name="Normal 4 2 13 2 2 2 2 2 2" xfId="22065"/>
    <cellStyle name="Normal 4 2 13 2 2 2 2 3" xfId="34410"/>
    <cellStyle name="Normal 4 2 13 2 2 2 3" xfId="34164"/>
    <cellStyle name="Normal 4 2 13 2 2 3" xfId="9887"/>
    <cellStyle name="Normal 4 2 13 2 2 4" xfId="12759"/>
    <cellStyle name="Normal 4 2 13 2 2 5" xfId="17533"/>
    <cellStyle name="Normal 4 2 13 2 2 5 2" xfId="42967"/>
    <cellStyle name="Normal 4 2 13 2 2 6" xfId="30319"/>
    <cellStyle name="Normal 4 2 13 2 3" xfId="2303"/>
    <cellStyle name="Normal 4 2 13 2 4" xfId="1624"/>
    <cellStyle name="Normal 4 2 13 2 5" xfId="4974"/>
    <cellStyle name="Normal 4 2 13 2 6" xfId="4851"/>
    <cellStyle name="Normal 4 2 13 2 7" xfId="5131"/>
    <cellStyle name="Normal 4 2 13 2 7 2" xfId="9615"/>
    <cellStyle name="Normal 4 2 13 2 7 2 2" xfId="20412"/>
    <cellStyle name="Normal 4 2 13 2 7 2 2 2" xfId="24878"/>
    <cellStyle name="Normal 4 2 13 2 7 2 3" xfId="37198"/>
    <cellStyle name="Normal 4 2 13 2 7 3" xfId="32767"/>
    <cellStyle name="Normal 4 2 13 2 8" xfId="8914"/>
    <cellStyle name="Normal 4 2 13 2 8 2" xfId="24188"/>
    <cellStyle name="Normal 4 2 13 2 8 3" xfId="36530"/>
    <cellStyle name="Normal 4 2 13 2 9" xfId="17240"/>
    <cellStyle name="Normal 4 2 13 3" xfId="2778"/>
    <cellStyle name="Normal 4 2 13 4" xfId="3448"/>
    <cellStyle name="Normal 4 2 13 5" xfId="3480"/>
    <cellStyle name="Normal 4 2 13 6" xfId="3945"/>
    <cellStyle name="Normal 4 2 13 7" xfId="4161"/>
    <cellStyle name="Normal 4 2 13 8" xfId="4351"/>
    <cellStyle name="Normal 4 2 13 9" xfId="4502"/>
    <cellStyle name="Normal 4 2 14" xfId="1178"/>
    <cellStyle name="Normal 4 2 15" xfId="1236"/>
    <cellStyle name="Normal 4 2 16" xfId="1288"/>
    <cellStyle name="Normal 4 2 17" xfId="1339"/>
    <cellStyle name="Normal 4 2 18" xfId="1394"/>
    <cellStyle name="Normal 4 2 19" xfId="1419"/>
    <cellStyle name="Normal 4 2 2" xfId="84"/>
    <cellStyle name="Normal 4 2 2 10" xfId="880"/>
    <cellStyle name="Normal 4 2 2 11" xfId="971"/>
    <cellStyle name="Normal 4 2 2 11 10" xfId="4263"/>
    <cellStyle name="Normal 4 2 2 11 10 2" xfId="8874"/>
    <cellStyle name="Normal 4 2 2 11 10 2 2" xfId="24148"/>
    <cellStyle name="Normal 4 2 2 11 10 2 3" xfId="36491"/>
    <cellStyle name="Normal 4 2 2 11 10 3" xfId="12011"/>
    <cellStyle name="Normal 4 2 2 11 10 3 2" xfId="27236"/>
    <cellStyle name="Normal 4 2 2 11 10 3 3" xfId="39521"/>
    <cellStyle name="Normal 4 2 2 11 10 4" xfId="14689"/>
    <cellStyle name="Normal 4 2 2 11 10 4 2" xfId="29876"/>
    <cellStyle name="Normal 4 2 2 11 10 4 3" xfId="42106"/>
    <cellStyle name="Normal 4 2 2 11 10 5" xfId="19668"/>
    <cellStyle name="Normal 4 2 2 11 10 6" xfId="32211"/>
    <cellStyle name="Normal 4 2 2 11 11" xfId="2221"/>
    <cellStyle name="Normal 4 2 2 11 11 2" xfId="6014"/>
    <cellStyle name="Normal 4 2 2 11 11 2 2" xfId="6991"/>
    <cellStyle name="Normal 4 2 2 11 11 2 2 2" xfId="21294"/>
    <cellStyle name="Normal 4 2 2 11 11 2 2 2 2" xfId="22268"/>
    <cellStyle name="Normal 4 2 2 11 11 2 2 3" xfId="34612"/>
    <cellStyle name="Normal 4 2 2 11 11 2 3" xfId="33642"/>
    <cellStyle name="Normal 4 2 2 11 11 3" xfId="10097"/>
    <cellStyle name="Normal 4 2 2 11 11 4" xfId="12962"/>
    <cellStyle name="Normal 4 2 2 11 11 5" xfId="17743"/>
    <cellStyle name="Normal 4 2 2 11 11 5 2" xfId="42968"/>
    <cellStyle name="Normal 4 2 2 11 11 6" xfId="30291"/>
    <cellStyle name="Normal 4 2 2 11 12" xfId="4745"/>
    <cellStyle name="Normal 4 2 2 11 13" xfId="4804"/>
    <cellStyle name="Normal 4 2 2 11 14" xfId="2330"/>
    <cellStyle name="Normal 4 2 2 11 15" xfId="5074"/>
    <cellStyle name="Normal 4 2 2 11 15 2" xfId="6011"/>
    <cellStyle name="Normal 4 2 2 11 15 2 2" xfId="20355"/>
    <cellStyle name="Normal 4 2 2 11 15 2 2 2" xfId="21291"/>
    <cellStyle name="Normal 4 2 2 11 15 2 3" xfId="33639"/>
    <cellStyle name="Normal 4 2 2 11 15 3" xfId="32710"/>
    <cellStyle name="Normal 4 2 2 11 16" xfId="12347"/>
    <cellStyle name="Normal 4 2 2 11 16 2" xfId="27572"/>
    <cellStyle name="Normal 4 2 2 11 16 3" xfId="39855"/>
    <cellStyle name="Normal 4 2 2 11 17" xfId="16693"/>
    <cellStyle name="Normal 4 2 2 11 18" xfId="16786"/>
    <cellStyle name="Normal 4 2 2 11 2" xfId="1714"/>
    <cellStyle name="Normal 4 2 2 11 2 10" xfId="30381"/>
    <cellStyle name="Normal 4 2 2 11 2 2" xfId="2226"/>
    <cellStyle name="Normal 4 2 2 11 2 2 2" xfId="6560"/>
    <cellStyle name="Normal 4 2 2 11 2 2 2 2" xfId="6992"/>
    <cellStyle name="Normal 4 2 2 11 2 2 2 2 2" xfId="21837"/>
    <cellStyle name="Normal 4 2 2 11 2 2 2 2 2 2" xfId="22269"/>
    <cellStyle name="Normal 4 2 2 11 2 2 2 2 3" xfId="34613"/>
    <cellStyle name="Normal 4 2 2 11 2 2 2 3" xfId="34182"/>
    <cellStyle name="Normal 4 2 2 11 2 2 3" xfId="10100"/>
    <cellStyle name="Normal 4 2 2 11 2 2 3 2" xfId="25340"/>
    <cellStyle name="Normal 4 2 2 11 2 2 3 3" xfId="37643"/>
    <cellStyle name="Normal 4 2 2 11 2 2 4" xfId="12963"/>
    <cellStyle name="Normal 4 2 2 11 2 2 4 2" xfId="28158"/>
    <cellStyle name="Normal 4 2 2 11 2 2 4 3" xfId="40407"/>
    <cellStyle name="Normal 4 2 2 11 2 2 5" xfId="17746"/>
    <cellStyle name="Normal 4 2 2 11 2 2 6" xfId="20080"/>
    <cellStyle name="Normal 4 2 2 11 2 3" xfId="4600"/>
    <cellStyle name="Normal 4 2 2 11 2 3 2" xfId="19987"/>
    <cellStyle name="Normal 4 2 2 11 2 3 3" xfId="32498"/>
    <cellStyle name="Normal 4 2 2 11 2 4" xfId="4928"/>
    <cellStyle name="Normal 4 2 2 11 2 4 2" xfId="20245"/>
    <cellStyle name="Normal 4 2 2 11 2 4 3" xfId="32638"/>
    <cellStyle name="Normal 4 2 2 11 2 5" xfId="4605"/>
    <cellStyle name="Normal 4 2 2 11 2 5 2" xfId="19991"/>
    <cellStyle name="Normal 4 2 2 11 2 5 3" xfId="32502"/>
    <cellStyle name="Normal 4 2 2 11 2 6" xfId="4853"/>
    <cellStyle name="Normal 4 2 2 11 2 6 2" xfId="20186"/>
    <cellStyle name="Normal 4 2 2 11 2 6 3" xfId="32603"/>
    <cellStyle name="Normal 4 2 2 11 2 7" xfId="5142"/>
    <cellStyle name="Normal 4 2 2 11 2 7 2" xfId="9633"/>
    <cellStyle name="Normal 4 2 2 11 2 7 2 2" xfId="20423"/>
    <cellStyle name="Normal 4 2 2 11 2 7 2 2 2" xfId="24896"/>
    <cellStyle name="Normal 4 2 2 11 2 7 2 3" xfId="37216"/>
    <cellStyle name="Normal 4 2 2 11 2 7 3" xfId="32778"/>
    <cellStyle name="Normal 4 2 2 11 2 8" xfId="6130"/>
    <cellStyle name="Normal 4 2 2 11 2 9" xfId="17258"/>
    <cellStyle name="Normal 4 2 2 11 2 9 2" xfId="42969"/>
    <cellStyle name="Normal 4 2 2 11 3" xfId="3055"/>
    <cellStyle name="Normal 4 2 2 11 3 2" xfId="7698"/>
    <cellStyle name="Normal 4 2 2 11 3 2 2" xfId="22975"/>
    <cellStyle name="Normal 4 2 2 11 3 2 3" xfId="35318"/>
    <cellStyle name="Normal 4 2 2 11 3 3" xfId="10849"/>
    <cellStyle name="Normal 4 2 2 11 3 3 2" xfId="26077"/>
    <cellStyle name="Normal 4 2 2 11 3 3 3" xfId="38368"/>
    <cellStyle name="Normal 4 2 2 11 3 4" xfId="13604"/>
    <cellStyle name="Normal 4 2 2 11 3 4 2" xfId="28791"/>
    <cellStyle name="Normal 4 2 2 11 3 4 3" xfId="41024"/>
    <cellStyle name="Normal 4 2 2 11 3 5" xfId="18508"/>
    <cellStyle name="Normal 4 2 2 11 3 6" xfId="31128"/>
    <cellStyle name="Normal 4 2 2 11 4" xfId="1805"/>
    <cellStyle name="Normal 4 2 2 11 4 2" xfId="6647"/>
    <cellStyle name="Normal 4 2 2 11 4 2 2" xfId="21924"/>
    <cellStyle name="Normal 4 2 2 11 4 2 3" xfId="34269"/>
    <cellStyle name="Normal 4 2 2 11 4 3" xfId="9720"/>
    <cellStyle name="Normal 4 2 2 11 4 3 2" xfId="24982"/>
    <cellStyle name="Normal 4 2 2 11 4 3 3" xfId="37300"/>
    <cellStyle name="Normal 4 2 2 11 4 4" xfId="12619"/>
    <cellStyle name="Normal 4 2 2 11 4 4 2" xfId="27835"/>
    <cellStyle name="Normal 4 2 2 11 4 4 3" xfId="40112"/>
    <cellStyle name="Normal 4 2 2 11 4 5" xfId="17348"/>
    <cellStyle name="Normal 4 2 2 11 4 6" xfId="16867"/>
    <cellStyle name="Normal 4 2 2 11 5" xfId="3393"/>
    <cellStyle name="Normal 4 2 2 11 5 2" xfId="8026"/>
    <cellStyle name="Normal 4 2 2 11 5 2 2" xfId="23302"/>
    <cellStyle name="Normal 4 2 2 11 5 2 3" xfId="35645"/>
    <cellStyle name="Normal 4 2 2 11 5 3" xfId="11173"/>
    <cellStyle name="Normal 4 2 2 11 5 3 2" xfId="26399"/>
    <cellStyle name="Normal 4 2 2 11 5 3 3" xfId="38687"/>
    <cellStyle name="Normal 4 2 2 11 5 4" xfId="13903"/>
    <cellStyle name="Normal 4 2 2 11 5 4 2" xfId="29090"/>
    <cellStyle name="Normal 4 2 2 11 5 4 3" xfId="41323"/>
    <cellStyle name="Normal 4 2 2 11 5 5" xfId="18831"/>
    <cellStyle name="Normal 4 2 2 11 5 6" xfId="31427"/>
    <cellStyle name="Normal 4 2 2 11 6" xfId="3627"/>
    <cellStyle name="Normal 4 2 2 11 6 2" xfId="8255"/>
    <cellStyle name="Normal 4 2 2 11 6 2 2" xfId="23531"/>
    <cellStyle name="Normal 4 2 2 11 6 2 3" xfId="35874"/>
    <cellStyle name="Normal 4 2 2 11 6 3" xfId="11401"/>
    <cellStyle name="Normal 4 2 2 11 6 3 2" xfId="26627"/>
    <cellStyle name="Normal 4 2 2 11 6 3 3" xfId="38913"/>
    <cellStyle name="Normal 4 2 2 11 6 4" xfId="14116"/>
    <cellStyle name="Normal 4 2 2 11 6 4 2" xfId="29303"/>
    <cellStyle name="Normal 4 2 2 11 6 4 3" xfId="41535"/>
    <cellStyle name="Normal 4 2 2 11 6 5" xfId="19061"/>
    <cellStyle name="Normal 4 2 2 11 6 6" xfId="31640"/>
    <cellStyle name="Normal 4 2 2 11 7" xfId="3000"/>
    <cellStyle name="Normal 4 2 2 11 7 2" xfId="7644"/>
    <cellStyle name="Normal 4 2 2 11 7 2 2" xfId="22921"/>
    <cellStyle name="Normal 4 2 2 11 7 2 3" xfId="35264"/>
    <cellStyle name="Normal 4 2 2 11 7 3" xfId="10795"/>
    <cellStyle name="Normal 4 2 2 11 7 3 2" xfId="26023"/>
    <cellStyle name="Normal 4 2 2 11 7 3 3" xfId="38314"/>
    <cellStyle name="Normal 4 2 2 11 7 4" xfId="13554"/>
    <cellStyle name="Normal 4 2 2 11 7 4 2" xfId="28741"/>
    <cellStyle name="Normal 4 2 2 11 7 4 3" xfId="40974"/>
    <cellStyle name="Normal 4 2 2 11 7 5" xfId="18454"/>
    <cellStyle name="Normal 4 2 2 11 7 6" xfId="31077"/>
    <cellStyle name="Normal 4 2 2 11 8" xfId="3834"/>
    <cellStyle name="Normal 4 2 2 11 8 2" xfId="8460"/>
    <cellStyle name="Normal 4 2 2 11 8 2 2" xfId="23734"/>
    <cellStyle name="Normal 4 2 2 11 8 2 3" xfId="36077"/>
    <cellStyle name="Normal 4 2 2 11 8 3" xfId="11601"/>
    <cellStyle name="Normal 4 2 2 11 8 3 2" xfId="26826"/>
    <cellStyle name="Normal 4 2 2 11 8 3 3" xfId="39112"/>
    <cellStyle name="Normal 4 2 2 11 8 4" xfId="14309"/>
    <cellStyle name="Normal 4 2 2 11 8 4 2" xfId="29496"/>
    <cellStyle name="Normal 4 2 2 11 8 4 3" xfId="41727"/>
    <cellStyle name="Normal 4 2 2 11 8 5" xfId="19260"/>
    <cellStyle name="Normal 4 2 2 11 8 6" xfId="31832"/>
    <cellStyle name="Normal 4 2 2 11 9" xfId="4062"/>
    <cellStyle name="Normal 4 2 2 11 9 2" xfId="8678"/>
    <cellStyle name="Normal 4 2 2 11 9 2 2" xfId="23952"/>
    <cellStyle name="Normal 4 2 2 11 9 2 3" xfId="36295"/>
    <cellStyle name="Normal 4 2 2 11 9 3" xfId="11819"/>
    <cellStyle name="Normal 4 2 2 11 9 3 2" xfId="27044"/>
    <cellStyle name="Normal 4 2 2 11 9 3 3" xfId="39330"/>
    <cellStyle name="Normal 4 2 2 11 9 4" xfId="14510"/>
    <cellStyle name="Normal 4 2 2 11 9 4 2" xfId="29697"/>
    <cellStyle name="Normal 4 2 2 11 9 4 3" xfId="41928"/>
    <cellStyle name="Normal 4 2 2 11 9 5" xfId="19477"/>
    <cellStyle name="Normal 4 2 2 11 9 6" xfId="32033"/>
    <cellStyle name="Normal 4 2 2 12" xfId="1154"/>
    <cellStyle name="Normal 4 2 2 12 2" xfId="6174"/>
    <cellStyle name="Normal 4 2 2 12 2 2" xfId="21452"/>
    <cellStyle name="Normal 4 2 2 12 2 3" xfId="33798"/>
    <cellStyle name="Normal 4 2 2 12 3" xfId="9272"/>
    <cellStyle name="Normal 4 2 2 12 3 2" xfId="24544"/>
    <cellStyle name="Normal 4 2 2 12 3 3" xfId="36884"/>
    <cellStyle name="Normal 4 2 2 12 4" xfId="9518"/>
    <cellStyle name="Normal 4 2 2 12 4 2" xfId="24785"/>
    <cellStyle name="Normal 4 2 2 12 4 3" xfId="37110"/>
    <cellStyle name="Normal 4 2 2 12 5" xfId="16823"/>
    <cellStyle name="Normal 4 2 2 12 6" xfId="15946"/>
    <cellStyle name="Normal 4 2 2 13" xfId="1059"/>
    <cellStyle name="Normal 4 2 2 13 2" xfId="6094"/>
    <cellStyle name="Normal 4 2 2 13 2 2" xfId="21373"/>
    <cellStyle name="Normal 4 2 2 13 2 3" xfId="33721"/>
    <cellStyle name="Normal 4 2 2 13 3" xfId="9213"/>
    <cellStyle name="Normal 4 2 2 13 3 2" xfId="24486"/>
    <cellStyle name="Normal 4 2 2 13 3 3" xfId="36827"/>
    <cellStyle name="Normal 4 2 2 13 4" xfId="12022"/>
    <cellStyle name="Normal 4 2 2 13 4 2" xfId="27247"/>
    <cellStyle name="Normal 4 2 2 13 4 3" xfId="39532"/>
    <cellStyle name="Normal 4 2 2 13 5" xfId="16758"/>
    <cellStyle name="Normal 4 2 2 13 6" xfId="20225"/>
    <cellStyle name="Normal 4 2 2 14" xfId="1113"/>
    <cellStyle name="Normal 4 2 2 14 2" xfId="6140"/>
    <cellStyle name="Normal 4 2 2 14 2 2" xfId="21418"/>
    <cellStyle name="Normal 4 2 2 14 2 3" xfId="33765"/>
    <cellStyle name="Normal 4 2 2 14 3" xfId="9245"/>
    <cellStyle name="Normal 4 2 2 14 3 2" xfId="24517"/>
    <cellStyle name="Normal 4 2 2 14 3 3" xfId="36858"/>
    <cellStyle name="Normal 4 2 2 14 4" xfId="9284"/>
    <cellStyle name="Normal 4 2 2 14 4 2" xfId="24556"/>
    <cellStyle name="Normal 4 2 2 14 4 3" xfId="36896"/>
    <cellStyle name="Normal 4 2 2 14 5" xfId="16796"/>
    <cellStyle name="Normal 4 2 2 14 6" xfId="19196"/>
    <cellStyle name="Normal 4 2 2 15" xfId="1026"/>
    <cellStyle name="Normal 4 2 2 15 2" xfId="6067"/>
    <cellStyle name="Normal 4 2 2 15 2 2" xfId="21346"/>
    <cellStyle name="Normal 4 2 2 15 2 3" xfId="33694"/>
    <cellStyle name="Normal 4 2 2 15 3" xfId="6080"/>
    <cellStyle name="Normal 4 2 2 15 3 2" xfId="21359"/>
    <cellStyle name="Normal 4 2 2 15 3 3" xfId="33707"/>
    <cellStyle name="Normal 4 2 2 15 4" xfId="12483"/>
    <cellStyle name="Normal 4 2 2 15 4 2" xfId="27704"/>
    <cellStyle name="Normal 4 2 2 15 4 3" xfId="39984"/>
    <cellStyle name="Normal 4 2 2 15 5" xfId="16734"/>
    <cellStyle name="Normal 4 2 2 15 6" xfId="16764"/>
    <cellStyle name="Normal 4 2 2 16" xfId="1020"/>
    <cellStyle name="Normal 4 2 2 16 2" xfId="6061"/>
    <cellStyle name="Normal 4 2 2 16 2 2" xfId="21340"/>
    <cellStyle name="Normal 4 2 2 16 2 3" xfId="33688"/>
    <cellStyle name="Normal 4 2 2 16 3" xfId="5764"/>
    <cellStyle name="Normal 4 2 2 16 3 2" xfId="21044"/>
    <cellStyle name="Normal 4 2 2 16 3 3" xfId="33392"/>
    <cellStyle name="Normal 4 2 2 16 4" xfId="11900"/>
    <cellStyle name="Normal 4 2 2 16 4 2" xfId="27125"/>
    <cellStyle name="Normal 4 2 2 16 4 3" xfId="39411"/>
    <cellStyle name="Normal 4 2 2 16 5" xfId="16730"/>
    <cellStyle name="Normal 4 2 2 16 6" xfId="24807"/>
    <cellStyle name="Normal 4 2 2 17" xfId="1333"/>
    <cellStyle name="Normal 4 2 2 17 2" xfId="6322"/>
    <cellStyle name="Normal 4 2 2 17 2 2" xfId="21599"/>
    <cellStyle name="Normal 4 2 2 17 2 3" xfId="33944"/>
    <cellStyle name="Normal 4 2 2 17 3" xfId="9370"/>
    <cellStyle name="Normal 4 2 2 17 3 2" xfId="24640"/>
    <cellStyle name="Normal 4 2 2 17 3 3" xfId="36974"/>
    <cellStyle name="Normal 4 2 2 17 4" xfId="9316"/>
    <cellStyle name="Normal 4 2 2 17 4 2" xfId="24587"/>
    <cellStyle name="Normal 4 2 2 17 4 3" xfId="36927"/>
    <cellStyle name="Normal 4 2 2 17 5" xfId="16949"/>
    <cellStyle name="Normal 4 2 2 17 6" xfId="16818"/>
    <cellStyle name="Normal 4 2 2 18" xfId="1011"/>
    <cellStyle name="Normal 4 2 2 18 2" xfId="6052"/>
    <cellStyle name="Normal 4 2 2 18 2 2" xfId="21331"/>
    <cellStyle name="Normal 4 2 2 18 2 3" xfId="33679"/>
    <cellStyle name="Normal 4 2 2 18 3" xfId="5226"/>
    <cellStyle name="Normal 4 2 2 18 3 2" xfId="20507"/>
    <cellStyle name="Normal 4 2 2 18 3 3" xfId="32859"/>
    <cellStyle name="Normal 4 2 2 18 4" xfId="12415"/>
    <cellStyle name="Normal 4 2 2 18 4 2" xfId="27638"/>
    <cellStyle name="Normal 4 2 2 18 4 3" xfId="39919"/>
    <cellStyle name="Normal 4 2 2 18 5" xfId="16721"/>
    <cellStyle name="Normal 4 2 2 18 6" xfId="19993"/>
    <cellStyle name="Normal 4 2 2 19" xfId="1539"/>
    <cellStyle name="Normal 4 2 2 19 10" xfId="15922"/>
    <cellStyle name="Normal 4 2 2 19 2" xfId="1743"/>
    <cellStyle name="Normal 4 2 2 19 2 2" xfId="6437"/>
    <cellStyle name="Normal 4 2 2 19 2 2 2" xfId="6587"/>
    <cellStyle name="Normal 4 2 2 19 2 2 2 2" xfId="21714"/>
    <cellStyle name="Normal 4 2 2 19 2 2 2 2 2" xfId="21864"/>
    <cellStyle name="Normal 4 2 2 19 2 2 2 3" xfId="34209"/>
    <cellStyle name="Normal 4 2 2 19 2 2 3" xfId="34059"/>
    <cellStyle name="Normal 4 2 2 19 2 3" xfId="9662"/>
    <cellStyle name="Normal 4 2 2 19 2 4" xfId="12563"/>
    <cellStyle name="Normal 4 2 2 19 2 5" xfId="17287"/>
    <cellStyle name="Normal 4 2 2 19 2 5 2" xfId="42970"/>
    <cellStyle name="Normal 4 2 2 19 2 6" xfId="30546"/>
    <cellStyle name="Normal 4 2 2 19 3" xfId="2239"/>
    <cellStyle name="Normal 4 2 2 19 4" xfId="4959"/>
    <cellStyle name="Normal 4 2 2 19 5" xfId="4939"/>
    <cellStyle name="Normal 4 2 2 19 6" xfId="4782"/>
    <cellStyle name="Normal 4 2 2 19 7" xfId="5077"/>
    <cellStyle name="Normal 4 2 2 19 7 2" xfId="9479"/>
    <cellStyle name="Normal 4 2 2 19 7 2 2" xfId="20358"/>
    <cellStyle name="Normal 4 2 2 19 7 2 2 2" xfId="24746"/>
    <cellStyle name="Normal 4 2 2 19 7 2 3" xfId="37073"/>
    <cellStyle name="Normal 4 2 2 19 7 3" xfId="32713"/>
    <cellStyle name="Normal 4 2 2 19 8" xfId="9291"/>
    <cellStyle name="Normal 4 2 2 19 8 2" xfId="24563"/>
    <cellStyle name="Normal 4 2 2 19 8 3" xfId="36903"/>
    <cellStyle name="Normal 4 2 2 19 9" xfId="17097"/>
    <cellStyle name="Normal 4 2 2 2" xfId="610"/>
    <cellStyle name="Normal 4 2 2 2 10" xfId="1460"/>
    <cellStyle name="Normal 4 2 2 2 11" xfId="1549"/>
    <cellStyle name="Normal 4 2 2 2 11 10" xfId="16837"/>
    <cellStyle name="Normal 4 2 2 2 11 2" xfId="2705"/>
    <cellStyle name="Normal 4 2 2 2 11 2 2" xfId="6446"/>
    <cellStyle name="Normal 4 2 2 2 11 2 2 2" xfId="7353"/>
    <cellStyle name="Normal 4 2 2 2 11 2 2 2 2" xfId="21723"/>
    <cellStyle name="Normal 4 2 2 2 11 2 2 2 2 2" xfId="22630"/>
    <cellStyle name="Normal 4 2 2 2 11 2 2 2 3" xfId="34974"/>
    <cellStyle name="Normal 4 2 2 2 11 2 2 3" xfId="34068"/>
    <cellStyle name="Normal 4 2 2 2 11 2 3" xfId="10505"/>
    <cellStyle name="Normal 4 2 2 2 11 2 3 2" xfId="25733"/>
    <cellStyle name="Normal 4 2 2 2 11 2 3 3" xfId="38024"/>
    <cellStyle name="Normal 4 2 2 2 11 2 4" xfId="13281"/>
    <cellStyle name="Normal 4 2 2 2 11 2 4 2" xfId="28468"/>
    <cellStyle name="Normal 4 2 2 2 11 2 4 3" xfId="40702"/>
    <cellStyle name="Normal 4 2 2 2 11 2 5" xfId="18167"/>
    <cellStyle name="Normal 4 2 2 2 11 2 6" xfId="30804"/>
    <cellStyle name="Normal 4 2 2 2 11 3" xfId="4733"/>
    <cellStyle name="Normal 4 2 2 2 11 3 2" xfId="20089"/>
    <cellStyle name="Normal 4 2 2 2 11 3 3" xfId="32553"/>
    <cellStyle name="Normal 4 2 2 2 11 4" xfId="2269"/>
    <cellStyle name="Normal 4 2 2 2 11 4 2" xfId="17780"/>
    <cellStyle name="Normal 4 2 2 2 11 4 3" xfId="16913"/>
    <cellStyle name="Normal 4 2 2 2 11 5" xfId="4642"/>
    <cellStyle name="Normal 4 2 2 2 11 5 2" xfId="20014"/>
    <cellStyle name="Normal 4 2 2 2 11 5 3" xfId="32516"/>
    <cellStyle name="Normal 4 2 2 2 11 6" xfId="4747"/>
    <cellStyle name="Normal 4 2 2 2 11 6 2" xfId="20101"/>
    <cellStyle name="Normal 4 2 2 2 11 6 3" xfId="32561"/>
    <cellStyle name="Normal 4 2 2 2 11 7" xfId="5169"/>
    <cellStyle name="Normal 4 2 2 2 11 7 2" xfId="9488"/>
    <cellStyle name="Normal 4 2 2 2 11 7 2 2" xfId="20450"/>
    <cellStyle name="Normal 4 2 2 2 11 7 2 2 2" xfId="24755"/>
    <cellStyle name="Normal 4 2 2 2 11 7 2 3" xfId="37082"/>
    <cellStyle name="Normal 4 2 2 2 11 7 3" xfId="32805"/>
    <cellStyle name="Normal 4 2 2 2 11 8" xfId="10138"/>
    <cellStyle name="Normal 4 2 2 2 11 9" xfId="17106"/>
    <cellStyle name="Normal 4 2 2 2 11 9 2" xfId="42971"/>
    <cellStyle name="Normal 4 2 2 2 12" xfId="2422"/>
    <cellStyle name="Normal 4 2 2 2 12 2" xfId="7079"/>
    <cellStyle name="Normal 4 2 2 2 12 2 2" xfId="22356"/>
    <cellStyle name="Normal 4 2 2 2 12 2 3" xfId="34700"/>
    <cellStyle name="Normal 4 2 2 2 12 3" xfId="10240"/>
    <cellStyle name="Normal 4 2 2 2 12 3 2" xfId="25471"/>
    <cellStyle name="Normal 4 2 2 2 12 3 3" xfId="37764"/>
    <cellStyle name="Normal 4 2 2 2 12 4" xfId="13046"/>
    <cellStyle name="Normal 4 2 2 2 12 4 2" xfId="28235"/>
    <cellStyle name="Normal 4 2 2 2 12 4 3" xfId="40473"/>
    <cellStyle name="Normal 4 2 2 2 12 5" xfId="17910"/>
    <cellStyle name="Normal 4 2 2 2 12 6" xfId="30658"/>
    <cellStyle name="Normal 4 2 2 2 13" xfId="2849"/>
    <cellStyle name="Normal 4 2 2 2 13 2" xfId="7495"/>
    <cellStyle name="Normal 4 2 2 2 13 2 2" xfId="22772"/>
    <cellStyle name="Normal 4 2 2 2 13 2 3" xfId="35116"/>
    <cellStyle name="Normal 4 2 2 2 13 3" xfId="10645"/>
    <cellStyle name="Normal 4 2 2 2 13 3 2" xfId="25873"/>
    <cellStyle name="Normal 4 2 2 2 13 3 3" xfId="38164"/>
    <cellStyle name="Normal 4 2 2 2 13 4" xfId="13407"/>
    <cellStyle name="Normal 4 2 2 2 13 4 2" xfId="28594"/>
    <cellStyle name="Normal 4 2 2 2 13 4 3" xfId="40828"/>
    <cellStyle name="Normal 4 2 2 2 13 5" xfId="18305"/>
    <cellStyle name="Normal 4 2 2 2 13 6" xfId="30931"/>
    <cellStyle name="Normal 4 2 2 2 14" xfId="2993"/>
    <cellStyle name="Normal 4 2 2 2 14 2" xfId="7637"/>
    <cellStyle name="Normal 4 2 2 2 14 2 2" xfId="22914"/>
    <cellStyle name="Normal 4 2 2 2 14 2 3" xfId="35257"/>
    <cellStyle name="Normal 4 2 2 2 14 3" xfId="10789"/>
    <cellStyle name="Normal 4 2 2 2 14 3 2" xfId="26017"/>
    <cellStyle name="Normal 4 2 2 2 14 3 3" xfId="38308"/>
    <cellStyle name="Normal 4 2 2 2 14 4" xfId="13547"/>
    <cellStyle name="Normal 4 2 2 2 14 4 2" xfId="28734"/>
    <cellStyle name="Normal 4 2 2 2 14 4 3" xfId="40968"/>
    <cellStyle name="Normal 4 2 2 2 14 5" xfId="18448"/>
    <cellStyle name="Normal 4 2 2 2 14 6" xfId="31071"/>
    <cellStyle name="Normal 4 2 2 2 15" xfId="3841"/>
    <cellStyle name="Normal 4 2 2 2 15 2" xfId="8466"/>
    <cellStyle name="Normal 4 2 2 2 15 2 2" xfId="23740"/>
    <cellStyle name="Normal 4 2 2 2 15 2 3" xfId="36083"/>
    <cellStyle name="Normal 4 2 2 2 15 3" xfId="11608"/>
    <cellStyle name="Normal 4 2 2 2 15 3 2" xfId="26833"/>
    <cellStyle name="Normal 4 2 2 2 15 3 3" xfId="39119"/>
    <cellStyle name="Normal 4 2 2 2 15 4" xfId="14315"/>
    <cellStyle name="Normal 4 2 2 2 15 4 2" xfId="29502"/>
    <cellStyle name="Normal 4 2 2 2 15 4 3" xfId="41733"/>
    <cellStyle name="Normal 4 2 2 2 15 5" xfId="19267"/>
    <cellStyle name="Normal 4 2 2 2 15 6" xfId="31838"/>
    <cellStyle name="Normal 4 2 2 2 16" xfId="4067"/>
    <cellStyle name="Normal 4 2 2 2 16 2" xfId="8682"/>
    <cellStyle name="Normal 4 2 2 2 16 2 2" xfId="23956"/>
    <cellStyle name="Normal 4 2 2 2 16 2 3" xfId="36299"/>
    <cellStyle name="Normal 4 2 2 2 16 3" xfId="11824"/>
    <cellStyle name="Normal 4 2 2 2 16 3 2" xfId="27049"/>
    <cellStyle name="Normal 4 2 2 2 16 3 3" xfId="39335"/>
    <cellStyle name="Normal 4 2 2 2 16 4" xfId="14514"/>
    <cellStyle name="Normal 4 2 2 2 16 4 2" xfId="29701"/>
    <cellStyle name="Normal 4 2 2 2 16 4 3" xfId="41932"/>
    <cellStyle name="Normal 4 2 2 2 16 5" xfId="19482"/>
    <cellStyle name="Normal 4 2 2 2 16 6" xfId="32037"/>
    <cellStyle name="Normal 4 2 2 2 17" xfId="4267"/>
    <cellStyle name="Normal 4 2 2 2 17 2" xfId="8878"/>
    <cellStyle name="Normal 4 2 2 2 17 2 2" xfId="24152"/>
    <cellStyle name="Normal 4 2 2 2 17 2 3" xfId="36494"/>
    <cellStyle name="Normal 4 2 2 2 17 3" xfId="12015"/>
    <cellStyle name="Normal 4 2 2 2 17 3 2" xfId="27240"/>
    <cellStyle name="Normal 4 2 2 2 17 3 3" xfId="39525"/>
    <cellStyle name="Normal 4 2 2 2 17 4" xfId="14692"/>
    <cellStyle name="Normal 4 2 2 2 17 4 2" xfId="29879"/>
    <cellStyle name="Normal 4 2 2 2 17 4 3" xfId="42109"/>
    <cellStyle name="Normal 4 2 2 2 17 5" xfId="19672"/>
    <cellStyle name="Normal 4 2 2 2 17 6" xfId="32214"/>
    <cellStyle name="Normal 4 2 2 2 18" xfId="4440"/>
    <cellStyle name="Normal 4 2 2 2 18 2" xfId="9047"/>
    <cellStyle name="Normal 4 2 2 2 18 2 2" xfId="24321"/>
    <cellStyle name="Normal 4 2 2 2 18 2 3" xfId="36663"/>
    <cellStyle name="Normal 4 2 2 2 18 3" xfId="12178"/>
    <cellStyle name="Normal 4 2 2 2 18 3 2" xfId="27403"/>
    <cellStyle name="Normal 4 2 2 2 18 3 3" xfId="39687"/>
    <cellStyle name="Normal 4 2 2 2 18 4" xfId="14846"/>
    <cellStyle name="Normal 4 2 2 2 18 4 2" xfId="30033"/>
    <cellStyle name="Normal 4 2 2 2 18 4 3" xfId="42263"/>
    <cellStyle name="Normal 4 2 2 2 18 5" xfId="19836"/>
    <cellStyle name="Normal 4 2 2 2 18 6" xfId="32367"/>
    <cellStyle name="Normal 4 2 2 2 19" xfId="1632"/>
    <cellStyle name="Normal 4 2 2 2 19 2" xfId="5687"/>
    <cellStyle name="Normal 4 2 2 2 19 2 2" xfId="6481"/>
    <cellStyle name="Normal 4 2 2 2 19 2 2 2" xfId="20967"/>
    <cellStyle name="Normal 4 2 2 2 19 2 2 2 2" xfId="21758"/>
    <cellStyle name="Normal 4 2 2 2 19 2 2 3" xfId="34103"/>
    <cellStyle name="Normal 4 2 2 2 19 2 3" xfId="33315"/>
    <cellStyle name="Normal 4 2 2 2 19 3" xfId="9552"/>
    <cellStyle name="Normal 4 2 2 2 19 4" xfId="12499"/>
    <cellStyle name="Normal 4 2 2 2 19 5" xfId="17176"/>
    <cellStyle name="Normal 4 2 2 2 19 5 2" xfId="42972"/>
    <cellStyle name="Normal 4 2 2 2 19 6" xfId="30625"/>
    <cellStyle name="Normal 4 2 2 2 2" xfId="630"/>
    <cellStyle name="Normal 4 2 2 2 2 10" xfId="3867"/>
    <cellStyle name="Normal 4 2 2 2 2 11" xfId="2334"/>
    <cellStyle name="Normal 4 2 2 2 2 11 2" xfId="5706"/>
    <cellStyle name="Normal 4 2 2 2 2 11 2 2" xfId="7008"/>
    <cellStyle name="Normal 4 2 2 2 2 11 2 2 2" xfId="20986"/>
    <cellStyle name="Normal 4 2 2 2 2 11 2 2 2 2" xfId="22285"/>
    <cellStyle name="Normal 4 2 2 2 2 11 2 2 3" xfId="34629"/>
    <cellStyle name="Normal 4 2 2 2 2 11 2 3" xfId="33334"/>
    <cellStyle name="Normal 4 2 2 2 2 11 3" xfId="10161"/>
    <cellStyle name="Normal 4 2 2 2 2 11 3 2" xfId="25398"/>
    <cellStyle name="Normal 4 2 2 2 2 11 3 3" xfId="37696"/>
    <cellStyle name="Normal 4 2 2 2 2 11 4" xfId="12981"/>
    <cellStyle name="Normal 4 2 2 2 2 11 4 2" xfId="28174"/>
    <cellStyle name="Normal 4 2 2 2 2 11 4 3" xfId="40419"/>
    <cellStyle name="Normal 4 2 2 2 2 11 5" xfId="17826"/>
    <cellStyle name="Normal 4 2 2 2 2 11 6" xfId="20172"/>
    <cellStyle name="Normal 4 2 2 2 2 12" xfId="4912"/>
    <cellStyle name="Normal 4 2 2 2 2 12 2" xfId="20233"/>
    <cellStyle name="Normal 4 2 2 2 2 12 3" xfId="32631"/>
    <cellStyle name="Normal 4 2 2 2 2 13" xfId="2349"/>
    <cellStyle name="Normal 4 2 2 2 2 13 2" xfId="17840"/>
    <cellStyle name="Normal 4 2 2 2 2 13 3" xfId="30683"/>
    <cellStyle name="Normal 4 2 2 2 2 14" xfId="4918"/>
    <cellStyle name="Normal 4 2 2 2 2 14 2" xfId="20239"/>
    <cellStyle name="Normal 4 2 2 2 2 14 3" xfId="32635"/>
    <cellStyle name="Normal 4 2 2 2 2 15" xfId="5109"/>
    <cellStyle name="Normal 4 2 2 2 2 15 2" xfId="6357"/>
    <cellStyle name="Normal 4 2 2 2 2 15 2 2" xfId="20390"/>
    <cellStyle name="Normal 4 2 2 2 2 15 2 2 2" xfId="21634"/>
    <cellStyle name="Normal 4 2 2 2 2 15 2 3" xfId="33979"/>
    <cellStyle name="Normal 4 2 2 2 2 15 3" xfId="32745"/>
    <cellStyle name="Normal 4 2 2 2 2 16" xfId="12409"/>
    <cellStyle name="Normal 4 2 2 2 2 17" xfId="16396"/>
    <cellStyle name="Normal 4 2 2 2 2 17 2" xfId="42973"/>
    <cellStyle name="Normal 4 2 2 2 2 18" xfId="19182"/>
    <cellStyle name="Normal 4 2 2 2 2 2" xfId="1944"/>
    <cellStyle name="Normal 4 2 2 2 2 2 10" xfId="17009"/>
    <cellStyle name="Normal 4 2 2 2 2 2 2" xfId="1959"/>
    <cellStyle name="Normal 4 2 2 2 2 2 2 2" xfId="6732"/>
    <cellStyle name="Normal 4 2 2 2 2 2 2 2 2" xfId="6746"/>
    <cellStyle name="Normal 4 2 2 2 2 2 2 2 2 2" xfId="22009"/>
    <cellStyle name="Normal 4 2 2 2 2 2 2 2 2 2 2" xfId="22023"/>
    <cellStyle name="Normal 4 2 2 2 2 2 2 2 2 3" xfId="34368"/>
    <cellStyle name="Normal 4 2 2 2 2 2 2 2 3" xfId="34354"/>
    <cellStyle name="Normal 4 2 2 2 2 2 2 3" xfId="9844"/>
    <cellStyle name="Normal 4 2 2 2 2 2 2 4" xfId="12718"/>
    <cellStyle name="Normal 4 2 2 2 2 2 2 5" xfId="17490"/>
    <cellStyle name="Normal 4 2 2 2 2 2 2 5 2" xfId="42974"/>
    <cellStyle name="Normal 4 2 2 2 2 2 2 6" xfId="30541"/>
    <cellStyle name="Normal 4 2 2 2 2 2 3" xfId="1582"/>
    <cellStyle name="Normal 4 2 2 2 2 2 4" xfId="1935"/>
    <cellStyle name="Normal 4 2 2 2 2 2 5" xfId="4925"/>
    <cellStyle name="Normal 4 2 2 2 2 2 6" xfId="4637"/>
    <cellStyle name="Normal 4 2 2 2 2 2 7" xfId="5120"/>
    <cellStyle name="Normal 4 2 2 2 2 2 7 2" xfId="9829"/>
    <cellStyle name="Normal 4 2 2 2 2 2 7 2 2" xfId="20401"/>
    <cellStyle name="Normal 4 2 2 2 2 2 7 2 2 2" xfId="25080"/>
    <cellStyle name="Normal 4 2 2 2 2 2 7 2 3" xfId="37392"/>
    <cellStyle name="Normal 4 2 2 2 2 2 7 3" xfId="32756"/>
    <cellStyle name="Normal 4 2 2 2 2 2 8" xfId="12704"/>
    <cellStyle name="Normal 4 2 2 2 2 2 8 2" xfId="27909"/>
    <cellStyle name="Normal 4 2 2 2 2 2 8 3" xfId="40167"/>
    <cellStyle name="Normal 4 2 2 2 2 2 9" xfId="17475"/>
    <cellStyle name="Normal 4 2 2 2 2 3" xfId="2725"/>
    <cellStyle name="Normal 4 2 2 2 2 4" xfId="2410"/>
    <cellStyle name="Normal 4 2 2 2 2 5" xfId="2803"/>
    <cellStyle name="Normal 4 2 2 2 2 6" xfId="2493"/>
    <cellStyle name="Normal 4 2 2 2 2 7" xfId="2588"/>
    <cellStyle name="Normal 4 2 2 2 2 8" xfId="2523"/>
    <cellStyle name="Normal 4 2 2 2 2 9" xfId="2786"/>
    <cellStyle name="Normal 4 2 2 2 20" xfId="1612"/>
    <cellStyle name="Normal 4 2 2 2 21" xfId="1844"/>
    <cellStyle name="Normal 4 2 2 2 22" xfId="4638"/>
    <cellStyle name="Normal 4 2 2 2 23" xfId="5050"/>
    <cellStyle name="Normal 4 2 2 2 23 2" xfId="5981"/>
    <cellStyle name="Normal 4 2 2 2 23 2 2" xfId="20331"/>
    <cellStyle name="Normal 4 2 2 2 23 2 2 2" xfId="21261"/>
    <cellStyle name="Normal 4 2 2 2 23 2 3" xfId="33609"/>
    <cellStyle name="Normal 4 2 2 2 23 3" xfId="32686"/>
    <cellStyle name="Normal 4 2 2 2 24" xfId="12496"/>
    <cellStyle name="Normal 4 2 2 2 24 2" xfId="27717"/>
    <cellStyle name="Normal 4 2 2 2 24 3" xfId="39996"/>
    <cellStyle name="Normal 4 2 2 2 25" xfId="16378"/>
    <cellStyle name="Normal 4 2 2 2 26" xfId="16463"/>
    <cellStyle name="Normal 4 2 2 2 3" xfId="989"/>
    <cellStyle name="Normal 4 2 2 2 4" xfId="1218"/>
    <cellStyle name="Normal 4 2 2 2 5" xfId="1276"/>
    <cellStyle name="Normal 4 2 2 2 6" xfId="1324"/>
    <cellStyle name="Normal 4 2 2 2 7" xfId="1367"/>
    <cellStyle name="Normal 4 2 2 2 8" xfId="1136"/>
    <cellStyle name="Normal 4 2 2 2 9" xfId="1445"/>
    <cellStyle name="Normal 4 2 2 20" xfId="3134"/>
    <cellStyle name="Normal 4 2 2 21" xfId="3071"/>
    <cellStyle name="Normal 4 2 2 22" xfId="2469"/>
    <cellStyle name="Normal 4 2 2 23" xfId="2427"/>
    <cellStyle name="Normal 4 2 2 24" xfId="3828"/>
    <cellStyle name="Normal 4 2 2 25" xfId="4056"/>
    <cellStyle name="Normal 4 2 2 26" xfId="4257"/>
    <cellStyle name="Normal 4 2 2 27" xfId="2229"/>
    <cellStyle name="Normal 4 2 2 27 2" xfId="5232"/>
    <cellStyle name="Normal 4 2 2 27 2 2" xfId="6994"/>
    <cellStyle name="Normal 4 2 2 27 2 2 2" xfId="20513"/>
    <cellStyle name="Normal 4 2 2 27 2 2 2 2" xfId="22271"/>
    <cellStyle name="Normal 4 2 2 27 2 2 3" xfId="34615"/>
    <cellStyle name="Normal 4 2 2 27 2 3" xfId="32865"/>
    <cellStyle name="Normal 4 2 2 27 3" xfId="10102"/>
    <cellStyle name="Normal 4 2 2 27 3 2" xfId="25342"/>
    <cellStyle name="Normal 4 2 2 27 3 3" xfId="37645"/>
    <cellStyle name="Normal 4 2 2 27 4" xfId="12965"/>
    <cellStyle name="Normal 4 2 2 27 4 2" xfId="28160"/>
    <cellStyle name="Normal 4 2 2 27 4 3" xfId="40409"/>
    <cellStyle name="Normal 4 2 2 27 5" xfId="17749"/>
    <cellStyle name="Normal 4 2 2 27 6" xfId="17797"/>
    <cellStyle name="Normal 4 2 2 28" xfId="2313"/>
    <cellStyle name="Normal 4 2 2 28 2" xfId="17811"/>
    <cellStyle name="Normal 4 2 2 28 3" xfId="30684"/>
    <cellStyle name="Normal 4 2 2 29" xfId="4862"/>
    <cellStyle name="Normal 4 2 2 29 2" xfId="20192"/>
    <cellStyle name="Normal 4 2 2 29 3" xfId="32606"/>
    <cellStyle name="Normal 4 2 2 3" xfId="729"/>
    <cellStyle name="Normal 4 2 2 30" xfId="4616"/>
    <cellStyle name="Normal 4 2 2 30 2" xfId="19998"/>
    <cellStyle name="Normal 4 2 2 30 3" xfId="32506"/>
    <cellStyle name="Normal 4 2 2 31" xfId="5041"/>
    <cellStyle name="Normal 4 2 2 31 2" xfId="5975"/>
    <cellStyle name="Normal 4 2 2 31 2 2" xfId="20322"/>
    <cellStyle name="Normal 4 2 2 31 2 2 2" xfId="21255"/>
    <cellStyle name="Normal 4 2 2 31 2 3" xfId="33603"/>
    <cellStyle name="Normal 4 2 2 31 3" xfId="32677"/>
    <cellStyle name="Normal 4 2 2 32" xfId="9233"/>
    <cellStyle name="Normal 4 2 2 33" xfId="15950"/>
    <cellStyle name="Normal 4 2 2 33 2" xfId="42975"/>
    <cellStyle name="Normal 4 2 2 34" xfId="30552"/>
    <cellStyle name="Normal 4 2 2 4" xfId="702"/>
    <cellStyle name="Normal 4 2 2 5" xfId="668"/>
    <cellStyle name="Normal 4 2 2 6" xfId="812"/>
    <cellStyle name="Normal 4 2 2 7" xfId="833"/>
    <cellStyle name="Normal 4 2 2 8" xfId="851"/>
    <cellStyle name="Normal 4 2 2 9" xfId="866"/>
    <cellStyle name="Normal 4 2 20" xfId="1449"/>
    <cellStyle name="Normal 4 2 21" xfId="1506"/>
    <cellStyle name="Normal 4 2 21 10" xfId="20261"/>
    <cellStyle name="Normal 4 2 21 2" xfId="1962"/>
    <cellStyle name="Normal 4 2 21 2 2" xfId="6427"/>
    <cellStyle name="Normal 4 2 21 2 2 2" xfId="6749"/>
    <cellStyle name="Normal 4 2 21 2 2 2 2" xfId="21704"/>
    <cellStyle name="Normal 4 2 21 2 2 2 2 2" xfId="22026"/>
    <cellStyle name="Normal 4 2 21 2 2 2 3" xfId="34371"/>
    <cellStyle name="Normal 4 2 21 2 2 3" xfId="34049"/>
    <cellStyle name="Normal 4 2 21 2 3" xfId="9847"/>
    <cellStyle name="Normal 4 2 21 2 3 2" xfId="25096"/>
    <cellStyle name="Normal 4 2 21 2 3 3" xfId="37405"/>
    <cellStyle name="Normal 4 2 21 2 4" xfId="12721"/>
    <cellStyle name="Normal 4 2 21 2 4 2" xfId="27925"/>
    <cellStyle name="Normal 4 2 21 2 4 3" xfId="40179"/>
    <cellStyle name="Normal 4 2 21 2 5" xfId="17493"/>
    <cellStyle name="Normal 4 2 21 2 6" xfId="30485"/>
    <cellStyle name="Normal 4 2 21 3" xfId="2353"/>
    <cellStyle name="Normal 4 2 21 3 2" xfId="17843"/>
    <cellStyle name="Normal 4 2 21 3 3" xfId="30581"/>
    <cellStyle name="Normal 4 2 21 4" xfId="1947"/>
    <cellStyle name="Normal 4 2 21 4 2" xfId="17478"/>
    <cellStyle name="Normal 4 2 21 4 3" xfId="16918"/>
    <cellStyle name="Normal 4 2 21 5" xfId="2258"/>
    <cellStyle name="Normal 4 2 21 5 2" xfId="17771"/>
    <cellStyle name="Normal 4 2 21 5 3" xfId="30266"/>
    <cellStyle name="Normal 4 2 21 6" xfId="4944"/>
    <cellStyle name="Normal 4 2 21 6 2" xfId="20255"/>
    <cellStyle name="Normal 4 2 21 6 3" xfId="32643"/>
    <cellStyle name="Normal 4 2 21 7" xfId="5123"/>
    <cellStyle name="Normal 4 2 21 7 2" xfId="9456"/>
    <cellStyle name="Normal 4 2 21 7 2 2" xfId="20404"/>
    <cellStyle name="Normal 4 2 21 7 2 2 2" xfId="24723"/>
    <cellStyle name="Normal 4 2 21 7 2 3" xfId="37052"/>
    <cellStyle name="Normal 4 2 21 7 3" xfId="32759"/>
    <cellStyle name="Normal 4 2 21 8" xfId="9197"/>
    <cellStyle name="Normal 4 2 21 9" xfId="17069"/>
    <cellStyle name="Normal 4 2 21 9 2" xfId="42976"/>
    <cellStyle name="Normal 4 2 22" xfId="3397"/>
    <cellStyle name="Normal 4 2 22 2" xfId="8030"/>
    <cellStyle name="Normal 4 2 22 2 2" xfId="23306"/>
    <cellStyle name="Normal 4 2 22 2 3" xfId="35649"/>
    <cellStyle name="Normal 4 2 22 3" xfId="11177"/>
    <cellStyle name="Normal 4 2 22 3 2" xfId="26403"/>
    <cellStyle name="Normal 4 2 22 3 3" xfId="38691"/>
    <cellStyle name="Normal 4 2 22 4" xfId="13907"/>
    <cellStyle name="Normal 4 2 22 4 2" xfId="29094"/>
    <cellStyle name="Normal 4 2 22 4 3" xfId="41327"/>
    <cellStyle name="Normal 4 2 22 5" xfId="18835"/>
    <cellStyle name="Normal 4 2 22 6" xfId="31431"/>
    <cellStyle name="Normal 4 2 23" xfId="3495"/>
    <cellStyle name="Normal 4 2 23 2" xfId="8127"/>
    <cellStyle name="Normal 4 2 23 2 2" xfId="23403"/>
    <cellStyle name="Normal 4 2 23 2 3" xfId="35746"/>
    <cellStyle name="Normal 4 2 23 3" xfId="11271"/>
    <cellStyle name="Normal 4 2 23 3 2" xfId="26497"/>
    <cellStyle name="Normal 4 2 23 3 3" xfId="38785"/>
    <cellStyle name="Normal 4 2 23 4" xfId="13996"/>
    <cellStyle name="Normal 4 2 23 4 2" xfId="29183"/>
    <cellStyle name="Normal 4 2 23 4 3" xfId="41415"/>
    <cellStyle name="Normal 4 2 23 5" xfId="18932"/>
    <cellStyle name="Normal 4 2 23 6" xfId="31519"/>
    <cellStyle name="Normal 4 2 24" xfId="3900"/>
    <cellStyle name="Normal 4 2 24 2" xfId="8522"/>
    <cellStyle name="Normal 4 2 24 2 2" xfId="23796"/>
    <cellStyle name="Normal 4 2 24 2 3" xfId="36139"/>
    <cellStyle name="Normal 4 2 24 3" xfId="11664"/>
    <cellStyle name="Normal 4 2 24 3 2" xfId="26889"/>
    <cellStyle name="Normal 4 2 24 3 3" xfId="39175"/>
    <cellStyle name="Normal 4 2 24 4" xfId="14365"/>
    <cellStyle name="Normal 4 2 24 4 2" xfId="29552"/>
    <cellStyle name="Normal 4 2 24 4 3" xfId="41783"/>
    <cellStyle name="Normal 4 2 24 5" xfId="19322"/>
    <cellStyle name="Normal 4 2 24 6" xfId="31888"/>
    <cellStyle name="Normal 4 2 25" xfId="4119"/>
    <cellStyle name="Normal 4 2 25 2" xfId="8732"/>
    <cellStyle name="Normal 4 2 25 2 2" xfId="24006"/>
    <cellStyle name="Normal 4 2 25 2 3" xfId="36349"/>
    <cellStyle name="Normal 4 2 25 3" xfId="11872"/>
    <cellStyle name="Normal 4 2 25 3 2" xfId="27097"/>
    <cellStyle name="Normal 4 2 25 3 3" xfId="39383"/>
    <cellStyle name="Normal 4 2 25 4" xfId="14558"/>
    <cellStyle name="Normal 4 2 25 4 2" xfId="29745"/>
    <cellStyle name="Normal 4 2 25 4 3" xfId="41976"/>
    <cellStyle name="Normal 4 2 25 5" xfId="19531"/>
    <cellStyle name="Normal 4 2 25 6" xfId="32081"/>
    <cellStyle name="Normal 4 2 26" xfId="4317"/>
    <cellStyle name="Normal 4 2 26 2" xfId="8925"/>
    <cellStyle name="Normal 4 2 26 2 2" xfId="24199"/>
    <cellStyle name="Normal 4 2 26 2 3" xfId="36541"/>
    <cellStyle name="Normal 4 2 26 3" xfId="12062"/>
    <cellStyle name="Normal 4 2 26 3 2" xfId="27287"/>
    <cellStyle name="Normal 4 2 26 3 3" xfId="39572"/>
    <cellStyle name="Normal 4 2 26 4" xfId="14734"/>
    <cellStyle name="Normal 4 2 26 4 2" xfId="29921"/>
    <cellStyle name="Normal 4 2 26 4 3" xfId="42151"/>
    <cellStyle name="Normal 4 2 26 5" xfId="19718"/>
    <cellStyle name="Normal 4 2 26 6" xfId="32256"/>
    <cellStyle name="Normal 4 2 27" xfId="4474"/>
    <cellStyle name="Normal 4 2 27 2" xfId="9080"/>
    <cellStyle name="Normal 4 2 27 2 2" xfId="24354"/>
    <cellStyle name="Normal 4 2 27 2 3" xfId="36696"/>
    <cellStyle name="Normal 4 2 27 3" xfId="12208"/>
    <cellStyle name="Normal 4 2 27 3 2" xfId="27433"/>
    <cellStyle name="Normal 4 2 27 3 3" xfId="39717"/>
    <cellStyle name="Normal 4 2 27 4" xfId="14873"/>
    <cellStyle name="Normal 4 2 27 4 2" xfId="30060"/>
    <cellStyle name="Normal 4 2 27 4 3" xfId="42290"/>
    <cellStyle name="Normal 4 2 27 5" xfId="19868"/>
    <cellStyle name="Normal 4 2 27 6" xfId="32394"/>
    <cellStyle name="Normal 4 2 28" xfId="4567"/>
    <cellStyle name="Normal 4 2 28 2" xfId="9171"/>
    <cellStyle name="Normal 4 2 28 2 2" xfId="24445"/>
    <cellStyle name="Normal 4 2 28 2 3" xfId="36787"/>
    <cellStyle name="Normal 4 2 28 3" xfId="12295"/>
    <cellStyle name="Normal 4 2 28 3 2" xfId="27520"/>
    <cellStyle name="Normal 4 2 28 3 3" xfId="39804"/>
    <cellStyle name="Normal 4 2 28 4" xfId="14953"/>
    <cellStyle name="Normal 4 2 28 4 2" xfId="30140"/>
    <cellStyle name="Normal 4 2 28 4 3" xfId="42370"/>
    <cellStyle name="Normal 4 2 28 5" xfId="19959"/>
    <cellStyle name="Normal 4 2 28 6" xfId="32474"/>
    <cellStyle name="Normal 4 2 29" xfId="2217"/>
    <cellStyle name="Normal 4 2 29 2" xfId="5215"/>
    <cellStyle name="Normal 4 2 29 2 2" xfId="6989"/>
    <cellStyle name="Normal 4 2 29 2 2 2" xfId="20496"/>
    <cellStyle name="Normal 4 2 29 2 2 2 2" xfId="22266"/>
    <cellStyle name="Normal 4 2 29 2 2 3" xfId="34610"/>
    <cellStyle name="Normal 4 2 29 2 3" xfId="32849"/>
    <cellStyle name="Normal 4 2 29 3" xfId="10094"/>
    <cellStyle name="Normal 4 2 29 4" xfId="12960"/>
    <cellStyle name="Normal 4 2 29 5" xfId="17740"/>
    <cellStyle name="Normal 4 2 29 5 2" xfId="42977"/>
    <cellStyle name="Normal 4 2 29 6" xfId="30392"/>
    <cellStyle name="Normal 4 2 3" xfId="177"/>
    <cellStyle name="Normal 4 2 30" xfId="4858"/>
    <cellStyle name="Normal 4 2 31" xfId="4602"/>
    <cellStyle name="Normal 4 2 32" xfId="4970"/>
    <cellStyle name="Normal 4 2 33" xfId="5034"/>
    <cellStyle name="Normal 4 2 33 2" xfId="8444"/>
    <cellStyle name="Normal 4 2 33 2 2" xfId="20315"/>
    <cellStyle name="Normal 4 2 33 2 2 2" xfId="23718"/>
    <cellStyle name="Normal 4 2 33 2 3" xfId="36061"/>
    <cellStyle name="Normal 4 2 33 3" xfId="32670"/>
    <cellStyle name="Normal 4 2 34" xfId="9526"/>
    <cellStyle name="Normal 4 2 34 2" xfId="24793"/>
    <cellStyle name="Normal 4 2 34 3" xfId="37118"/>
    <cellStyle name="Normal 4 2 35" xfId="15930"/>
    <cellStyle name="Normal 4 2 36" xfId="20312"/>
    <cellStyle name="Normal 4 2 4" xfId="210"/>
    <cellStyle name="Normal 4 2 5" xfId="572"/>
    <cellStyle name="Normal 4 2 5 10" xfId="942"/>
    <cellStyle name="Normal 4 2 5 10 2" xfId="5989"/>
    <cellStyle name="Normal 4 2 5 10 2 2" xfId="21269"/>
    <cellStyle name="Normal 4 2 5 10 2 3" xfId="33617"/>
    <cellStyle name="Normal 4 2 5 10 3" xfId="6310"/>
    <cellStyle name="Normal 4 2 5 10 3 2" xfId="21587"/>
    <cellStyle name="Normal 4 2 5 10 3 3" xfId="33932"/>
    <cellStyle name="Normal 4 2 5 10 4" xfId="5210"/>
    <cellStyle name="Normal 4 2 5 10 4 2" xfId="20491"/>
    <cellStyle name="Normal 4 2 5 10 4 3" xfId="32844"/>
    <cellStyle name="Normal 4 2 5 10 5" xfId="16671"/>
    <cellStyle name="Normal 4 2 5 10 6" xfId="16703"/>
    <cellStyle name="Normal 4 2 5 11" xfId="1593"/>
    <cellStyle name="Normal 4 2 5 11 10" xfId="30677"/>
    <cellStyle name="Normal 4 2 5 11 2" xfId="2668"/>
    <cellStyle name="Normal 4 2 5 11 2 2" xfId="6462"/>
    <cellStyle name="Normal 4 2 5 11 2 2 2" xfId="7318"/>
    <cellStyle name="Normal 4 2 5 11 2 2 2 2" xfId="21739"/>
    <cellStyle name="Normal 4 2 5 11 2 2 2 2 2" xfId="22595"/>
    <cellStyle name="Normal 4 2 5 11 2 2 2 3" xfId="34939"/>
    <cellStyle name="Normal 4 2 5 11 2 2 3" xfId="34084"/>
    <cellStyle name="Normal 4 2 5 11 2 3" xfId="10472"/>
    <cellStyle name="Normal 4 2 5 11 2 4" xfId="13248"/>
    <cellStyle name="Normal 4 2 5 11 2 5" xfId="18132"/>
    <cellStyle name="Normal 4 2 5 11 2 5 2" xfId="42978"/>
    <cellStyle name="Normal 4 2 5 11 2 6" xfId="30772"/>
    <cellStyle name="Normal 4 2 5 11 3" xfId="4727"/>
    <cellStyle name="Normal 4 2 5 11 4" xfId="1596"/>
    <cellStyle name="Normal 4 2 5 11 5" xfId="4846"/>
    <cellStyle name="Normal 4 2 5 11 6" xfId="1567"/>
    <cellStyle name="Normal 4 2 5 11 7" xfId="5165"/>
    <cellStyle name="Normal 4 2 5 11 7 2" xfId="9523"/>
    <cellStyle name="Normal 4 2 5 11 7 2 2" xfId="20446"/>
    <cellStyle name="Normal 4 2 5 11 7 2 2 2" xfId="24790"/>
    <cellStyle name="Normal 4 2 5 11 7 2 3" xfId="37115"/>
    <cellStyle name="Normal 4 2 5 11 7 3" xfId="32801"/>
    <cellStyle name="Normal 4 2 5 11 8" xfId="6405"/>
    <cellStyle name="Normal 4 2 5 11 8 2" xfId="21682"/>
    <cellStyle name="Normal 4 2 5 11 8 3" xfId="34027"/>
    <cellStyle name="Normal 4 2 5 11 9" xfId="17141"/>
    <cellStyle name="Normal 4 2 5 12" xfId="3379"/>
    <cellStyle name="Normal 4 2 5 13" xfId="1727"/>
    <cellStyle name="Normal 4 2 5 14" xfId="3885"/>
    <cellStyle name="Normal 4 2 5 15" xfId="4106"/>
    <cellStyle name="Normal 4 2 5 16" xfId="4305"/>
    <cellStyle name="Normal 4 2 5 17" xfId="4465"/>
    <cellStyle name="Normal 4 2 5 18" xfId="4561"/>
    <cellStyle name="Normal 4 2 5 19" xfId="1900"/>
    <cellStyle name="Normal 4 2 5 19 2" xfId="5654"/>
    <cellStyle name="Normal 4 2 5 19 2 2" xfId="6707"/>
    <cellStyle name="Normal 4 2 5 19 2 2 2" xfId="20934"/>
    <cellStyle name="Normal 4 2 5 19 2 2 2 2" xfId="21984"/>
    <cellStyle name="Normal 4 2 5 19 2 2 3" xfId="34329"/>
    <cellStyle name="Normal 4 2 5 19 2 3" xfId="33282"/>
    <cellStyle name="Normal 4 2 5 19 3" xfId="9795"/>
    <cellStyle name="Normal 4 2 5 19 3 2" xfId="25050"/>
    <cellStyle name="Normal 4 2 5 19 3 3" xfId="37364"/>
    <cellStyle name="Normal 4 2 5 19 4" xfId="12679"/>
    <cellStyle name="Normal 4 2 5 19 4 2" xfId="27887"/>
    <cellStyle name="Normal 4 2 5 19 4 3" xfId="40152"/>
    <cellStyle name="Normal 4 2 5 19 5" xfId="17435"/>
    <cellStyle name="Normal 4 2 5 19 6" xfId="15913"/>
    <cellStyle name="Normal 4 2 5 2" xfId="710"/>
    <cellStyle name="Normal 4 2 5 2 10" xfId="4579"/>
    <cellStyle name="Normal 4 2 5 2 10 2" xfId="9183"/>
    <cellStyle name="Normal 4 2 5 2 10 2 2" xfId="24457"/>
    <cellStyle name="Normal 4 2 5 2 10 2 3" xfId="36799"/>
    <cellStyle name="Normal 4 2 5 2 10 3" xfId="12307"/>
    <cellStyle name="Normal 4 2 5 2 10 3 2" xfId="27532"/>
    <cellStyle name="Normal 4 2 5 2 10 3 3" xfId="39816"/>
    <cellStyle name="Normal 4 2 5 2 10 4" xfId="14965"/>
    <cellStyle name="Normal 4 2 5 2 10 4 2" xfId="30152"/>
    <cellStyle name="Normal 4 2 5 2 10 4 3" xfId="42382"/>
    <cellStyle name="Normal 4 2 5 2 10 5" xfId="19971"/>
    <cellStyle name="Normal 4 2 5 2 10 6" xfId="32486"/>
    <cellStyle name="Normal 4 2 5 2 11" xfId="1532"/>
    <cellStyle name="Normal 4 2 5 2 11 2" xfId="5781"/>
    <cellStyle name="Normal 4 2 5 2 11 2 2" xfId="6435"/>
    <cellStyle name="Normal 4 2 5 2 11 2 2 2" xfId="21061"/>
    <cellStyle name="Normal 4 2 5 2 11 2 2 2 2" xfId="21712"/>
    <cellStyle name="Normal 4 2 5 2 11 2 2 3" xfId="34057"/>
    <cellStyle name="Normal 4 2 5 2 11 2 3" xfId="33409"/>
    <cellStyle name="Normal 4 2 5 2 11 3" xfId="9473"/>
    <cellStyle name="Normal 4 2 5 2 11 4" xfId="10130"/>
    <cellStyle name="Normal 4 2 5 2 11 5" xfId="17091"/>
    <cellStyle name="Normal 4 2 5 2 11 5 2" xfId="42979"/>
    <cellStyle name="Normal 4 2 5 2 11 6" xfId="30409"/>
    <cellStyle name="Normal 4 2 5 2 12" xfId="4814"/>
    <cellStyle name="Normal 4 2 5 2 13" xfId="1601"/>
    <cellStyle name="Normal 4 2 5 2 14" xfId="4688"/>
    <cellStyle name="Normal 4 2 5 2 15" xfId="5102"/>
    <cellStyle name="Normal 4 2 5 2 15 2" xfId="5306"/>
    <cellStyle name="Normal 4 2 5 2 15 2 2" xfId="20383"/>
    <cellStyle name="Normal 4 2 5 2 15 2 2 2" xfId="20586"/>
    <cellStyle name="Normal 4 2 5 2 15 2 3" xfId="32937"/>
    <cellStyle name="Normal 4 2 5 2 15 3" xfId="32738"/>
    <cellStyle name="Normal 4 2 5 2 16" xfId="10137"/>
    <cellStyle name="Normal 4 2 5 2 16 2" xfId="25376"/>
    <cellStyle name="Normal 4 2 5 2 16 3" xfId="37675"/>
    <cellStyle name="Normal 4 2 5 2 17" xfId="16464"/>
    <cellStyle name="Normal 4 2 5 2 18" xfId="16307"/>
    <cellStyle name="Normal 4 2 5 2 2" xfId="1920"/>
    <cellStyle name="Normal 4 2 5 2 2 10" xfId="30617"/>
    <cellStyle name="Normal 4 2 5 2 2 2" xfId="2018"/>
    <cellStyle name="Normal 4 2 5 2 2 2 2" xfId="6714"/>
    <cellStyle name="Normal 4 2 5 2 2 2 2 2" xfId="6798"/>
    <cellStyle name="Normal 4 2 5 2 2 2 2 2 2" xfId="21991"/>
    <cellStyle name="Normal 4 2 5 2 2 2 2 2 2 2" xfId="22075"/>
    <cellStyle name="Normal 4 2 5 2 2 2 2 2 3" xfId="34419"/>
    <cellStyle name="Normal 4 2 5 2 2 2 2 3" xfId="34336"/>
    <cellStyle name="Normal 4 2 5 2 2 2 3" xfId="9899"/>
    <cellStyle name="Normal 4 2 5 2 2 2 3 2" xfId="25144"/>
    <cellStyle name="Normal 4 2 5 2 2 2 3 3" xfId="37451"/>
    <cellStyle name="Normal 4 2 5 2 2 2 4" xfId="12769"/>
    <cellStyle name="Normal 4 2 5 2 2 2 4 2" xfId="27969"/>
    <cellStyle name="Normal 4 2 5 2 2 2 4 3" xfId="40222"/>
    <cellStyle name="Normal 4 2 5 2 2 2 5" xfId="17545"/>
    <cellStyle name="Normal 4 2 5 2 2 2 6" xfId="16961"/>
    <cellStyle name="Normal 4 2 5 2 2 3" xfId="2296"/>
    <cellStyle name="Normal 4 2 5 2 2 3 2" xfId="17799"/>
    <cellStyle name="Normal 4 2 5 2 2 3 3" xfId="15903"/>
    <cellStyle name="Normal 4 2 5 2 2 4" xfId="2267"/>
    <cellStyle name="Normal 4 2 5 2 2 4 2" xfId="17779"/>
    <cellStyle name="Normal 4 2 5 2 2 4 3" xfId="17026"/>
    <cellStyle name="Normal 4 2 5 2 2 5" xfId="1633"/>
    <cellStyle name="Normal 4 2 5 2 2 5 2" xfId="17177"/>
    <cellStyle name="Normal 4 2 5 2 2 5 3" xfId="30597"/>
    <cellStyle name="Normal 4 2 5 2 2 6" xfId="4848"/>
    <cellStyle name="Normal 4 2 5 2 2 6 2" xfId="20183"/>
    <cellStyle name="Normal 4 2 5 2 2 6 3" xfId="32602"/>
    <cellStyle name="Normal 4 2 5 2 2 7" xfId="5133"/>
    <cellStyle name="Normal 4 2 5 2 2 7 2" xfId="9808"/>
    <cellStyle name="Normal 4 2 5 2 2 7 2 2" xfId="20414"/>
    <cellStyle name="Normal 4 2 5 2 2 7 2 2 2" xfId="25060"/>
    <cellStyle name="Normal 4 2 5 2 2 7 2 3" xfId="37374"/>
    <cellStyle name="Normal 4 2 5 2 2 7 3" xfId="32769"/>
    <cellStyle name="Normal 4 2 5 2 2 8" xfId="12686"/>
    <cellStyle name="Normal 4 2 5 2 2 9" xfId="17453"/>
    <cellStyle name="Normal 4 2 5 2 2 9 2" xfId="42980"/>
    <cellStyle name="Normal 4 2 5 2 3" xfId="2802"/>
    <cellStyle name="Normal 4 2 5 2 3 2" xfId="7449"/>
    <cellStyle name="Normal 4 2 5 2 3 2 2" xfId="22726"/>
    <cellStyle name="Normal 4 2 5 2 3 2 3" xfId="35070"/>
    <cellStyle name="Normal 4 2 5 2 3 3" xfId="10599"/>
    <cellStyle name="Normal 4 2 5 2 3 3 2" xfId="25827"/>
    <cellStyle name="Normal 4 2 5 2 3 3 3" xfId="38118"/>
    <cellStyle name="Normal 4 2 5 2 3 4" xfId="13364"/>
    <cellStyle name="Normal 4 2 5 2 3 4 2" xfId="28551"/>
    <cellStyle name="Normal 4 2 5 2 3 4 3" xfId="40785"/>
    <cellStyle name="Normal 4 2 5 2 3 5" xfId="18259"/>
    <cellStyle name="Normal 4 2 5 2 3 6" xfId="30887"/>
    <cellStyle name="Normal 4 2 5 2 4" xfId="3423"/>
    <cellStyle name="Normal 4 2 5 2 4 2" xfId="8056"/>
    <cellStyle name="Normal 4 2 5 2 4 2 2" xfId="23332"/>
    <cellStyle name="Normal 4 2 5 2 4 2 3" xfId="35675"/>
    <cellStyle name="Normal 4 2 5 2 4 3" xfId="11202"/>
    <cellStyle name="Normal 4 2 5 2 4 3 2" xfId="26428"/>
    <cellStyle name="Normal 4 2 5 2 4 3 3" xfId="38716"/>
    <cellStyle name="Normal 4 2 5 2 4 4" xfId="13932"/>
    <cellStyle name="Normal 4 2 5 2 4 4 2" xfId="29119"/>
    <cellStyle name="Normal 4 2 5 2 4 4 3" xfId="41352"/>
    <cellStyle name="Normal 4 2 5 2 4 5" xfId="18861"/>
    <cellStyle name="Normal 4 2 5 2 4 6" xfId="31456"/>
    <cellStyle name="Normal 4 2 5 2 5" xfId="3464"/>
    <cellStyle name="Normal 4 2 5 2 5 2" xfId="8096"/>
    <cellStyle name="Normal 4 2 5 2 5 2 2" xfId="23372"/>
    <cellStyle name="Normal 4 2 5 2 5 2 3" xfId="35715"/>
    <cellStyle name="Normal 4 2 5 2 5 3" xfId="11241"/>
    <cellStyle name="Normal 4 2 5 2 5 3 2" xfId="26467"/>
    <cellStyle name="Normal 4 2 5 2 5 3 3" xfId="38755"/>
    <cellStyle name="Normal 4 2 5 2 5 4" xfId="13967"/>
    <cellStyle name="Normal 4 2 5 2 5 4 2" xfId="29154"/>
    <cellStyle name="Normal 4 2 5 2 5 4 3" xfId="41387"/>
    <cellStyle name="Normal 4 2 5 2 5 5" xfId="18901"/>
    <cellStyle name="Normal 4 2 5 2 5 6" xfId="31491"/>
    <cellStyle name="Normal 4 2 5 2 6" xfId="3925"/>
    <cellStyle name="Normal 4 2 5 2 6 2" xfId="8547"/>
    <cellStyle name="Normal 4 2 5 2 6 2 2" xfId="23821"/>
    <cellStyle name="Normal 4 2 5 2 6 2 3" xfId="36164"/>
    <cellStyle name="Normal 4 2 5 2 6 3" xfId="11689"/>
    <cellStyle name="Normal 4 2 5 2 6 3 2" xfId="26914"/>
    <cellStyle name="Normal 4 2 5 2 6 3 3" xfId="39200"/>
    <cellStyle name="Normal 4 2 5 2 6 4" xfId="14389"/>
    <cellStyle name="Normal 4 2 5 2 6 4 2" xfId="29576"/>
    <cellStyle name="Normal 4 2 5 2 6 4 3" xfId="41807"/>
    <cellStyle name="Normal 4 2 5 2 6 5" xfId="19347"/>
    <cellStyle name="Normal 4 2 5 2 6 6" xfId="31912"/>
    <cellStyle name="Normal 4 2 5 2 7" xfId="4143"/>
    <cellStyle name="Normal 4 2 5 2 7 2" xfId="8756"/>
    <cellStyle name="Normal 4 2 5 2 7 2 2" xfId="24030"/>
    <cellStyle name="Normal 4 2 5 2 7 2 3" xfId="36373"/>
    <cellStyle name="Normal 4 2 5 2 7 3" xfId="11896"/>
    <cellStyle name="Normal 4 2 5 2 7 3 2" xfId="27121"/>
    <cellStyle name="Normal 4 2 5 2 7 3 3" xfId="39407"/>
    <cellStyle name="Normal 4 2 5 2 7 4" xfId="14581"/>
    <cellStyle name="Normal 4 2 5 2 7 4 2" xfId="29768"/>
    <cellStyle name="Normal 4 2 5 2 7 4 3" xfId="41999"/>
    <cellStyle name="Normal 4 2 5 2 7 5" xfId="19554"/>
    <cellStyle name="Normal 4 2 5 2 7 6" xfId="32104"/>
    <cellStyle name="Normal 4 2 5 2 8" xfId="4336"/>
    <cellStyle name="Normal 4 2 5 2 8 2" xfId="8944"/>
    <cellStyle name="Normal 4 2 5 2 8 2 2" xfId="24218"/>
    <cellStyle name="Normal 4 2 5 2 8 2 3" xfId="36560"/>
    <cellStyle name="Normal 4 2 5 2 8 3" xfId="12081"/>
    <cellStyle name="Normal 4 2 5 2 8 3 2" xfId="27306"/>
    <cellStyle name="Normal 4 2 5 2 8 3 3" xfId="39591"/>
    <cellStyle name="Normal 4 2 5 2 8 4" xfId="14753"/>
    <cellStyle name="Normal 4 2 5 2 8 4 2" xfId="29940"/>
    <cellStyle name="Normal 4 2 5 2 8 4 3" xfId="42170"/>
    <cellStyle name="Normal 4 2 5 2 8 5" xfId="19737"/>
    <cellStyle name="Normal 4 2 5 2 8 6" xfId="32275"/>
    <cellStyle name="Normal 4 2 5 2 9" xfId="4489"/>
    <cellStyle name="Normal 4 2 5 2 9 2" xfId="9095"/>
    <cellStyle name="Normal 4 2 5 2 9 2 2" xfId="24369"/>
    <cellStyle name="Normal 4 2 5 2 9 2 3" xfId="36711"/>
    <cellStyle name="Normal 4 2 5 2 9 3" xfId="12223"/>
    <cellStyle name="Normal 4 2 5 2 9 3 2" xfId="27448"/>
    <cellStyle name="Normal 4 2 5 2 9 3 3" xfId="39732"/>
    <cellStyle name="Normal 4 2 5 2 9 4" xfId="14888"/>
    <cellStyle name="Normal 4 2 5 2 9 4 2" xfId="30075"/>
    <cellStyle name="Normal 4 2 5 2 9 4 3" xfId="42305"/>
    <cellStyle name="Normal 4 2 5 2 9 5" xfId="19883"/>
    <cellStyle name="Normal 4 2 5 2 9 6" xfId="32409"/>
    <cellStyle name="Normal 4 2 5 20" xfId="4776"/>
    <cellStyle name="Normal 4 2 5 20 2" xfId="20126"/>
    <cellStyle name="Normal 4 2 5 20 3" xfId="32571"/>
    <cellStyle name="Normal 4 2 5 21" xfId="4855"/>
    <cellStyle name="Normal 4 2 5 21 2" xfId="20188"/>
    <cellStyle name="Normal 4 2 5 21 3" xfId="32604"/>
    <cellStyle name="Normal 4 2 5 22" xfId="4793"/>
    <cellStyle name="Normal 4 2 5 22 2" xfId="20139"/>
    <cellStyle name="Normal 4 2 5 22 3" xfId="32578"/>
    <cellStyle name="Normal 4 2 5 23" xfId="5062"/>
    <cellStyle name="Normal 4 2 5 23 2" xfId="7263"/>
    <cellStyle name="Normal 4 2 5 23 2 2" xfId="20343"/>
    <cellStyle name="Normal 4 2 5 23 2 2 2" xfId="22540"/>
    <cellStyle name="Normal 4 2 5 23 2 3" xfId="34884"/>
    <cellStyle name="Normal 4 2 5 23 3" xfId="32698"/>
    <cellStyle name="Normal 4 2 5 24" xfId="12089"/>
    <cellStyle name="Normal 4 2 5 25" xfId="16349"/>
    <cellStyle name="Normal 4 2 5 25 2" xfId="42981"/>
    <cellStyle name="Normal 4 2 5 26" xfId="16841"/>
    <cellStyle name="Normal 4 2 5 3" xfId="1082"/>
    <cellStyle name="Normal 4 2 5 3 2" xfId="6114"/>
    <cellStyle name="Normal 4 2 5 3 2 2" xfId="21393"/>
    <cellStyle name="Normal 4 2 5 3 2 3" xfId="33741"/>
    <cellStyle name="Normal 4 2 5 3 3" xfId="9228"/>
    <cellStyle name="Normal 4 2 5 3 3 2" xfId="24501"/>
    <cellStyle name="Normal 4 2 5 3 3 3" xfId="36842"/>
    <cellStyle name="Normal 4 2 5 3 4" xfId="11714"/>
    <cellStyle name="Normal 4 2 5 3 4 2" xfId="26939"/>
    <cellStyle name="Normal 4 2 5 3 4 3" xfId="39225"/>
    <cellStyle name="Normal 4 2 5 3 5" xfId="16775"/>
    <cellStyle name="Normal 4 2 5 3 6" xfId="16161"/>
    <cellStyle name="Normal 4 2 5 4" xfId="1090"/>
    <cellStyle name="Normal 4 2 5 4 2" xfId="6119"/>
    <cellStyle name="Normal 4 2 5 4 2 2" xfId="21398"/>
    <cellStyle name="Normal 4 2 5 4 2 3" xfId="33745"/>
    <cellStyle name="Normal 4 2 5 4 3" xfId="9232"/>
    <cellStyle name="Normal 4 2 5 4 3 2" xfId="24505"/>
    <cellStyle name="Normal 4 2 5 4 3 3" xfId="36846"/>
    <cellStyle name="Normal 4 2 5 4 4" xfId="12358"/>
    <cellStyle name="Normal 4 2 5 4 4 2" xfId="27583"/>
    <cellStyle name="Normal 4 2 5 4 4 3" xfId="39866"/>
    <cellStyle name="Normal 4 2 5 4 5" xfId="16781"/>
    <cellStyle name="Normal 4 2 5 4 6" xfId="16132"/>
    <cellStyle name="Normal 4 2 5 5" xfId="1035"/>
    <cellStyle name="Normal 4 2 5 5 2" xfId="6075"/>
    <cellStyle name="Normal 4 2 5 5 2 2" xfId="21354"/>
    <cellStyle name="Normal 4 2 5 5 2 3" xfId="33702"/>
    <cellStyle name="Normal 4 2 5 5 3" xfId="9196"/>
    <cellStyle name="Normal 4 2 5 5 3 2" xfId="24470"/>
    <cellStyle name="Normal 4 2 5 5 3 3" xfId="36812"/>
    <cellStyle name="Normal 4 2 5 5 4" xfId="12526"/>
    <cellStyle name="Normal 4 2 5 5 4 2" xfId="27743"/>
    <cellStyle name="Normal 4 2 5 5 4 3" xfId="40022"/>
    <cellStyle name="Normal 4 2 5 5 5" xfId="16740"/>
    <cellStyle name="Normal 4 2 5 5 6" xfId="19142"/>
    <cellStyle name="Normal 4 2 5 6" xfId="1116"/>
    <cellStyle name="Normal 4 2 5 6 2" xfId="6143"/>
    <cellStyle name="Normal 4 2 5 6 2 2" xfId="21421"/>
    <cellStyle name="Normal 4 2 5 6 2 3" xfId="33768"/>
    <cellStyle name="Normal 4 2 5 6 3" xfId="9248"/>
    <cellStyle name="Normal 4 2 5 6 3 2" xfId="24520"/>
    <cellStyle name="Normal 4 2 5 6 3 3" xfId="36861"/>
    <cellStyle name="Normal 4 2 5 6 4" xfId="8948"/>
    <cellStyle name="Normal 4 2 5 6 4 2" xfId="24222"/>
    <cellStyle name="Normal 4 2 5 6 4 3" xfId="36564"/>
    <cellStyle name="Normal 4 2 5 6 5" xfId="16797"/>
    <cellStyle name="Normal 4 2 5 6 6" xfId="18135"/>
    <cellStyle name="Normal 4 2 5 7" xfId="951"/>
    <cellStyle name="Normal 4 2 5 7 2" xfId="5997"/>
    <cellStyle name="Normal 4 2 5 7 2 2" xfId="21277"/>
    <cellStyle name="Normal 4 2 5 7 2 3" xfId="33625"/>
    <cellStyle name="Normal 4 2 5 7 3" xfId="5218"/>
    <cellStyle name="Normal 4 2 5 7 3 2" xfId="20499"/>
    <cellStyle name="Normal 4 2 5 7 3 3" xfId="32852"/>
    <cellStyle name="Normal 4 2 5 7 4" xfId="5313"/>
    <cellStyle name="Normal 4 2 5 7 4 2" xfId="20593"/>
    <cellStyle name="Normal 4 2 5 7 4 3" xfId="32944"/>
    <cellStyle name="Normal 4 2 5 7 5" xfId="16679"/>
    <cellStyle name="Normal 4 2 5 7 6" xfId="17903"/>
    <cellStyle name="Normal 4 2 5 8" xfId="1262"/>
    <cellStyle name="Normal 4 2 5 8 2" xfId="6261"/>
    <cellStyle name="Normal 4 2 5 8 2 2" xfId="21539"/>
    <cellStyle name="Normal 4 2 5 8 2 3" xfId="33885"/>
    <cellStyle name="Normal 4 2 5 8 3" xfId="9335"/>
    <cellStyle name="Normal 4 2 5 8 3 2" xfId="24606"/>
    <cellStyle name="Normal 4 2 5 8 3 3" xfId="36944"/>
    <cellStyle name="Normal 4 2 5 8 4" xfId="5180"/>
    <cellStyle name="Normal 4 2 5 8 4 2" xfId="20461"/>
    <cellStyle name="Normal 4 2 5 8 4 3" xfId="32816"/>
    <cellStyle name="Normal 4 2 5 8 5" xfId="16901"/>
    <cellStyle name="Normal 4 2 5 8 6" xfId="16878"/>
    <cellStyle name="Normal 4 2 5 9" xfId="1335"/>
    <cellStyle name="Normal 4 2 5 9 2" xfId="6324"/>
    <cellStyle name="Normal 4 2 5 9 2 2" xfId="21601"/>
    <cellStyle name="Normal 4 2 5 9 2 3" xfId="33946"/>
    <cellStyle name="Normal 4 2 5 9 3" xfId="9372"/>
    <cellStyle name="Normal 4 2 5 9 3 2" xfId="24642"/>
    <cellStyle name="Normal 4 2 5 9 3 3" xfId="36976"/>
    <cellStyle name="Normal 4 2 5 9 4" xfId="5182"/>
    <cellStyle name="Normal 4 2 5 9 4 2" xfId="20463"/>
    <cellStyle name="Normal 4 2 5 9 4 3" xfId="32818"/>
    <cellStyle name="Normal 4 2 5 9 5" xfId="16951"/>
    <cellStyle name="Normal 4 2 5 9 6" xfId="16650"/>
    <cellStyle name="Normal 4 2 6" xfId="746"/>
    <cellStyle name="Normal 4 2 6 10" xfId="4562"/>
    <cellStyle name="Normal 4 2 6 10 2" xfId="9166"/>
    <cellStyle name="Normal 4 2 6 10 2 2" xfId="24440"/>
    <cellStyle name="Normal 4 2 6 10 2 3" xfId="36782"/>
    <cellStyle name="Normal 4 2 6 10 3" xfId="12290"/>
    <cellStyle name="Normal 4 2 6 10 3 2" xfId="27515"/>
    <cellStyle name="Normal 4 2 6 10 3 3" xfId="39799"/>
    <cellStyle name="Normal 4 2 6 10 4" xfId="14949"/>
    <cellStyle name="Normal 4 2 6 10 4 2" xfId="30136"/>
    <cellStyle name="Normal 4 2 6 10 4 3" xfId="42366"/>
    <cellStyle name="Normal 4 2 6 10 5" xfId="19954"/>
    <cellStyle name="Normal 4 2 6 10 6" xfId="32470"/>
    <cellStyle name="Normal 4 2 6 11" xfId="5816"/>
    <cellStyle name="Normal 4 2 6 11 2" xfId="21096"/>
    <cellStyle name="Normal 4 2 6 11 3" xfId="33444"/>
    <cellStyle name="Normal 4 2 6 12" xfId="5310"/>
    <cellStyle name="Normal 4 2 6 12 2" xfId="20590"/>
    <cellStyle name="Normal 4 2 6 12 3" xfId="32941"/>
    <cellStyle name="Normal 4 2 6 13" xfId="12330"/>
    <cellStyle name="Normal 4 2 6 13 2" xfId="27555"/>
    <cellStyle name="Normal 4 2 6 13 3" xfId="39839"/>
    <cellStyle name="Normal 4 2 6 14" xfId="16497"/>
    <cellStyle name="Normal 4 2 6 15" xfId="18691"/>
    <cellStyle name="Normal 4 2 6 2" xfId="2052"/>
    <cellStyle name="Normal 4 2 6 2 2" xfId="6832"/>
    <cellStyle name="Normal 4 2 6 2 2 2" xfId="22109"/>
    <cellStyle name="Normal 4 2 6 2 2 3" xfId="34453"/>
    <cellStyle name="Normal 4 2 6 2 3" xfId="9933"/>
    <cellStyle name="Normal 4 2 6 2 3 2" xfId="25177"/>
    <cellStyle name="Normal 4 2 6 2 3 3" xfId="37483"/>
    <cellStyle name="Normal 4 2 6 2 4" xfId="12803"/>
    <cellStyle name="Normal 4 2 6 2 4 2" xfId="28002"/>
    <cellStyle name="Normal 4 2 6 2 4 3" xfId="40254"/>
    <cellStyle name="Normal 4 2 6 2 5" xfId="17579"/>
    <cellStyle name="Normal 4 2 6 2 6" xfId="17025"/>
    <cellStyle name="Normal 4 2 6 3" xfId="2838"/>
    <cellStyle name="Normal 4 2 6 3 2" xfId="7484"/>
    <cellStyle name="Normal 4 2 6 3 2 2" xfId="22761"/>
    <cellStyle name="Normal 4 2 6 3 2 3" xfId="35105"/>
    <cellStyle name="Normal 4 2 6 3 3" xfId="10635"/>
    <cellStyle name="Normal 4 2 6 3 3 2" xfId="25863"/>
    <cellStyle name="Normal 4 2 6 3 3 3" xfId="38154"/>
    <cellStyle name="Normal 4 2 6 3 4" xfId="13397"/>
    <cellStyle name="Normal 4 2 6 3 4 2" xfId="28584"/>
    <cellStyle name="Normal 4 2 6 3 4 3" xfId="40818"/>
    <cellStyle name="Normal 4 2 6 3 5" xfId="18294"/>
    <cellStyle name="Normal 4 2 6 3 6" xfId="30921"/>
    <cellStyle name="Normal 4 2 6 4" xfId="3382"/>
    <cellStyle name="Normal 4 2 6 4 2" xfId="8016"/>
    <cellStyle name="Normal 4 2 6 4 2 2" xfId="23292"/>
    <cellStyle name="Normal 4 2 6 4 2 3" xfId="35635"/>
    <cellStyle name="Normal 4 2 6 4 3" xfId="11163"/>
    <cellStyle name="Normal 4 2 6 4 3 2" xfId="26389"/>
    <cellStyle name="Normal 4 2 6 4 3 3" xfId="38677"/>
    <cellStyle name="Normal 4 2 6 4 4" xfId="13895"/>
    <cellStyle name="Normal 4 2 6 4 4 2" xfId="29082"/>
    <cellStyle name="Normal 4 2 6 4 4 3" xfId="41315"/>
    <cellStyle name="Normal 4 2 6 4 5" xfId="18821"/>
    <cellStyle name="Normal 4 2 6 4 6" xfId="31419"/>
    <cellStyle name="Normal 4 2 6 5" xfId="2437"/>
    <cellStyle name="Normal 4 2 6 5 2" xfId="7094"/>
    <cellStyle name="Normal 4 2 6 5 2 2" xfId="22371"/>
    <cellStyle name="Normal 4 2 6 5 2 3" xfId="34715"/>
    <cellStyle name="Normal 4 2 6 5 3" xfId="10254"/>
    <cellStyle name="Normal 4 2 6 5 3 2" xfId="25485"/>
    <cellStyle name="Normal 4 2 6 5 3 3" xfId="37778"/>
    <cellStyle name="Normal 4 2 6 5 4" xfId="13058"/>
    <cellStyle name="Normal 4 2 6 5 4 2" xfId="28247"/>
    <cellStyle name="Normal 4 2 6 5 4 3" xfId="40485"/>
    <cellStyle name="Normal 4 2 6 5 5" xfId="17922"/>
    <cellStyle name="Normal 4 2 6 5 6" xfId="30288"/>
    <cellStyle name="Normal 4 2 6 6" xfId="3887"/>
    <cellStyle name="Normal 4 2 6 6 2" xfId="8509"/>
    <cellStyle name="Normal 4 2 6 6 2 2" xfId="23783"/>
    <cellStyle name="Normal 4 2 6 6 2 3" xfId="36126"/>
    <cellStyle name="Normal 4 2 6 6 3" xfId="11651"/>
    <cellStyle name="Normal 4 2 6 6 3 2" xfId="26876"/>
    <cellStyle name="Normal 4 2 6 6 3 3" xfId="39162"/>
    <cellStyle name="Normal 4 2 6 6 4" xfId="14353"/>
    <cellStyle name="Normal 4 2 6 6 4 2" xfId="29540"/>
    <cellStyle name="Normal 4 2 6 6 4 3" xfId="41771"/>
    <cellStyle name="Normal 4 2 6 6 5" xfId="19309"/>
    <cellStyle name="Normal 4 2 6 6 6" xfId="31876"/>
    <cellStyle name="Normal 4 2 6 7" xfId="4108"/>
    <cellStyle name="Normal 4 2 6 7 2" xfId="8721"/>
    <cellStyle name="Normal 4 2 6 7 2 2" xfId="23995"/>
    <cellStyle name="Normal 4 2 6 7 2 3" xfId="36338"/>
    <cellStyle name="Normal 4 2 6 7 3" xfId="11861"/>
    <cellStyle name="Normal 4 2 6 7 3 2" xfId="27086"/>
    <cellStyle name="Normal 4 2 6 7 3 3" xfId="39372"/>
    <cellStyle name="Normal 4 2 6 7 4" xfId="14548"/>
    <cellStyle name="Normal 4 2 6 7 4 2" xfId="29735"/>
    <cellStyle name="Normal 4 2 6 7 4 3" xfId="41966"/>
    <cellStyle name="Normal 4 2 6 7 5" xfId="19520"/>
    <cellStyle name="Normal 4 2 6 7 6" xfId="32071"/>
    <cellStyle name="Normal 4 2 6 8" xfId="4307"/>
    <cellStyle name="Normal 4 2 6 8 2" xfId="8915"/>
    <cellStyle name="Normal 4 2 6 8 2 2" xfId="24189"/>
    <cellStyle name="Normal 4 2 6 8 2 3" xfId="36531"/>
    <cellStyle name="Normal 4 2 6 8 3" xfId="12052"/>
    <cellStyle name="Normal 4 2 6 8 3 2" xfId="27277"/>
    <cellStyle name="Normal 4 2 6 8 3 3" xfId="39562"/>
    <cellStyle name="Normal 4 2 6 8 4" xfId="14725"/>
    <cellStyle name="Normal 4 2 6 8 4 2" xfId="29912"/>
    <cellStyle name="Normal 4 2 6 8 4 3" xfId="42142"/>
    <cellStyle name="Normal 4 2 6 8 5" xfId="19708"/>
    <cellStyle name="Normal 4 2 6 8 6" xfId="32247"/>
    <cellStyle name="Normal 4 2 6 9" xfId="4467"/>
    <cellStyle name="Normal 4 2 6 9 2" xfId="9073"/>
    <cellStyle name="Normal 4 2 6 9 2 2" xfId="24347"/>
    <cellStyle name="Normal 4 2 6 9 2 3" xfId="36689"/>
    <cellStyle name="Normal 4 2 6 9 3" xfId="12201"/>
    <cellStyle name="Normal 4 2 6 9 3 2" xfId="27426"/>
    <cellStyle name="Normal 4 2 6 9 3 3" xfId="39710"/>
    <cellStyle name="Normal 4 2 6 9 4" xfId="14867"/>
    <cellStyle name="Normal 4 2 6 9 4 2" xfId="30054"/>
    <cellStyle name="Normal 4 2 6 9 4 3" xfId="42284"/>
    <cellStyle name="Normal 4 2 6 9 5" xfId="19861"/>
    <cellStyle name="Normal 4 2 6 9 6" xfId="32388"/>
    <cellStyle name="Normal 4 2 7" xfId="773"/>
    <cellStyle name="Normal 4 2 7 10" xfId="2566"/>
    <cellStyle name="Normal 4 2 7 10 2" xfId="7219"/>
    <cellStyle name="Normal 4 2 7 10 2 2" xfId="22496"/>
    <cellStyle name="Normal 4 2 7 10 2 3" xfId="34840"/>
    <cellStyle name="Normal 4 2 7 10 3" xfId="10377"/>
    <cellStyle name="Normal 4 2 7 10 3 2" xfId="25607"/>
    <cellStyle name="Normal 4 2 7 10 3 3" xfId="37900"/>
    <cellStyle name="Normal 4 2 7 10 4" xfId="13163"/>
    <cellStyle name="Normal 4 2 7 10 4 2" xfId="28352"/>
    <cellStyle name="Normal 4 2 7 10 4 3" xfId="40589"/>
    <cellStyle name="Normal 4 2 7 10 5" xfId="18037"/>
    <cellStyle name="Normal 4 2 7 10 6" xfId="30655"/>
    <cellStyle name="Normal 4 2 7 11" xfId="5842"/>
    <cellStyle name="Normal 4 2 7 11 2" xfId="21122"/>
    <cellStyle name="Normal 4 2 7 11 3" xfId="33470"/>
    <cellStyle name="Normal 4 2 7 12" xfId="6424"/>
    <cellStyle name="Normal 4 2 7 12 2" xfId="21701"/>
    <cellStyle name="Normal 4 2 7 12 3" xfId="34046"/>
    <cellStyle name="Normal 4 2 7 13" xfId="10154"/>
    <cellStyle name="Normal 4 2 7 13 2" xfId="25391"/>
    <cellStyle name="Normal 4 2 7 13 3" xfId="37690"/>
    <cellStyle name="Normal 4 2 7 14" xfId="16524"/>
    <cellStyle name="Normal 4 2 7 15" xfId="20164"/>
    <cellStyle name="Normal 4 2 7 2" xfId="2079"/>
    <cellStyle name="Normal 4 2 7 2 2" xfId="6859"/>
    <cellStyle name="Normal 4 2 7 2 2 2" xfId="22136"/>
    <cellStyle name="Normal 4 2 7 2 2 3" xfId="34480"/>
    <cellStyle name="Normal 4 2 7 2 3" xfId="9960"/>
    <cellStyle name="Normal 4 2 7 2 3 2" xfId="25204"/>
    <cellStyle name="Normal 4 2 7 2 3 3" xfId="37509"/>
    <cellStyle name="Normal 4 2 7 2 4" xfId="12830"/>
    <cellStyle name="Normal 4 2 7 2 4 2" xfId="28029"/>
    <cellStyle name="Normal 4 2 7 2 4 3" xfId="40280"/>
    <cellStyle name="Normal 4 2 7 2 5" xfId="17606"/>
    <cellStyle name="Normal 4 2 7 2 6" xfId="30242"/>
    <cellStyle name="Normal 4 2 7 3" xfId="2865"/>
    <cellStyle name="Normal 4 2 7 3 2" xfId="7510"/>
    <cellStyle name="Normal 4 2 7 3 2 2" xfId="22787"/>
    <cellStyle name="Normal 4 2 7 3 2 3" xfId="35131"/>
    <cellStyle name="Normal 4 2 7 3 3" xfId="10661"/>
    <cellStyle name="Normal 4 2 7 3 3 2" xfId="25889"/>
    <cellStyle name="Normal 4 2 7 3 3 3" xfId="38180"/>
    <cellStyle name="Normal 4 2 7 3 4" xfId="13422"/>
    <cellStyle name="Normal 4 2 7 3 4 2" xfId="28609"/>
    <cellStyle name="Normal 4 2 7 3 4 3" xfId="40843"/>
    <cellStyle name="Normal 4 2 7 3 5" xfId="18321"/>
    <cellStyle name="Normal 4 2 7 3 6" xfId="30946"/>
    <cellStyle name="Normal 4 2 7 4" xfId="3094"/>
    <cellStyle name="Normal 4 2 7 4 2" xfId="7735"/>
    <cellStyle name="Normal 4 2 7 4 2 2" xfId="23012"/>
    <cellStyle name="Normal 4 2 7 4 2 3" xfId="35355"/>
    <cellStyle name="Normal 4 2 7 4 3" xfId="10887"/>
    <cellStyle name="Normal 4 2 7 4 3 2" xfId="26115"/>
    <cellStyle name="Normal 4 2 7 4 3 3" xfId="38404"/>
    <cellStyle name="Normal 4 2 7 4 4" xfId="13637"/>
    <cellStyle name="Normal 4 2 7 4 4 2" xfId="28824"/>
    <cellStyle name="Normal 4 2 7 4 4 3" xfId="41057"/>
    <cellStyle name="Normal 4 2 7 4 5" xfId="18544"/>
    <cellStyle name="Normal 4 2 7 4 6" xfId="31161"/>
    <cellStyle name="Normal 4 2 7 5" xfId="2904"/>
    <cellStyle name="Normal 4 2 7 5 2" xfId="7549"/>
    <cellStyle name="Normal 4 2 7 5 2 2" xfId="22826"/>
    <cellStyle name="Normal 4 2 7 5 2 3" xfId="35169"/>
    <cellStyle name="Normal 4 2 7 5 3" xfId="10700"/>
    <cellStyle name="Normal 4 2 7 5 3 2" xfId="25928"/>
    <cellStyle name="Normal 4 2 7 5 3 3" xfId="38219"/>
    <cellStyle name="Normal 4 2 7 5 4" xfId="13459"/>
    <cellStyle name="Normal 4 2 7 5 4 2" xfId="28646"/>
    <cellStyle name="Normal 4 2 7 5 4 3" xfId="40880"/>
    <cellStyle name="Normal 4 2 7 5 5" xfId="18359"/>
    <cellStyle name="Normal 4 2 7 5 6" xfId="30983"/>
    <cellStyle name="Normal 4 2 7 6" xfId="3132"/>
    <cellStyle name="Normal 4 2 7 6 2" xfId="7773"/>
    <cellStyle name="Normal 4 2 7 6 2 2" xfId="23050"/>
    <cellStyle name="Normal 4 2 7 6 2 3" xfId="35393"/>
    <cellStyle name="Normal 4 2 7 6 3" xfId="10925"/>
    <cellStyle name="Normal 4 2 7 6 3 2" xfId="26152"/>
    <cellStyle name="Normal 4 2 7 6 3 3" xfId="38440"/>
    <cellStyle name="Normal 4 2 7 6 4" xfId="13672"/>
    <cellStyle name="Normal 4 2 7 6 4 2" xfId="28859"/>
    <cellStyle name="Normal 4 2 7 6 4 3" xfId="41092"/>
    <cellStyle name="Normal 4 2 7 6 5" xfId="18581"/>
    <cellStyle name="Normal 4 2 7 6 6" xfId="31196"/>
    <cellStyle name="Normal 4 2 7 7" xfId="3612"/>
    <cellStyle name="Normal 4 2 7 7 2" xfId="8240"/>
    <cellStyle name="Normal 4 2 7 7 2 2" xfId="23516"/>
    <cellStyle name="Normal 4 2 7 7 2 3" xfId="35859"/>
    <cellStyle name="Normal 4 2 7 7 3" xfId="11386"/>
    <cellStyle name="Normal 4 2 7 7 3 2" xfId="26612"/>
    <cellStyle name="Normal 4 2 7 7 3 3" xfId="38898"/>
    <cellStyle name="Normal 4 2 7 7 4" xfId="14102"/>
    <cellStyle name="Normal 4 2 7 7 4 2" xfId="29289"/>
    <cellStyle name="Normal 4 2 7 7 4 3" xfId="41521"/>
    <cellStyle name="Normal 4 2 7 7 5" xfId="19046"/>
    <cellStyle name="Normal 4 2 7 7 6" xfId="31625"/>
    <cellStyle name="Normal 4 2 7 8" xfId="3269"/>
    <cellStyle name="Normal 4 2 7 8 2" xfId="7909"/>
    <cellStyle name="Normal 4 2 7 8 2 2" xfId="23185"/>
    <cellStyle name="Normal 4 2 7 8 2 3" xfId="35528"/>
    <cellStyle name="Normal 4 2 7 8 3" xfId="11057"/>
    <cellStyle name="Normal 4 2 7 8 3 2" xfId="26283"/>
    <cellStyle name="Normal 4 2 7 8 3 3" xfId="38571"/>
    <cellStyle name="Normal 4 2 7 8 4" xfId="13797"/>
    <cellStyle name="Normal 4 2 7 8 4 2" xfId="28984"/>
    <cellStyle name="Normal 4 2 7 8 4 3" xfId="41217"/>
    <cellStyle name="Normal 4 2 7 8 5" xfId="18711"/>
    <cellStyle name="Normal 4 2 7 8 6" xfId="31321"/>
    <cellStyle name="Normal 4 2 7 9" xfId="3179"/>
    <cellStyle name="Normal 4 2 7 9 2" xfId="7819"/>
    <cellStyle name="Normal 4 2 7 9 2 2" xfId="23095"/>
    <cellStyle name="Normal 4 2 7 9 2 3" xfId="35438"/>
    <cellStyle name="Normal 4 2 7 9 3" xfId="10970"/>
    <cellStyle name="Normal 4 2 7 9 3 2" xfId="26197"/>
    <cellStyle name="Normal 4 2 7 9 3 3" xfId="38485"/>
    <cellStyle name="Normal 4 2 7 9 4" xfId="13712"/>
    <cellStyle name="Normal 4 2 7 9 4 2" xfId="28899"/>
    <cellStyle name="Normal 4 2 7 9 4 3" xfId="41132"/>
    <cellStyle name="Normal 4 2 7 9 5" xfId="18623"/>
    <cellStyle name="Normal 4 2 7 9 6" xfId="31236"/>
    <cellStyle name="Normal 4 2 8" xfId="723"/>
    <cellStyle name="Normal 4 2 8 10" xfId="4427"/>
    <cellStyle name="Normal 4 2 8 10 2" xfId="9034"/>
    <cellStyle name="Normal 4 2 8 10 2 2" xfId="24308"/>
    <cellStyle name="Normal 4 2 8 10 2 3" xfId="36650"/>
    <cellStyle name="Normal 4 2 8 10 3" xfId="12165"/>
    <cellStyle name="Normal 4 2 8 10 3 2" xfId="27390"/>
    <cellStyle name="Normal 4 2 8 10 3 3" xfId="39674"/>
    <cellStyle name="Normal 4 2 8 10 4" xfId="14834"/>
    <cellStyle name="Normal 4 2 8 10 4 2" xfId="30021"/>
    <cellStyle name="Normal 4 2 8 10 4 3" xfId="42251"/>
    <cellStyle name="Normal 4 2 8 10 5" xfId="19823"/>
    <cellStyle name="Normal 4 2 8 10 6" xfId="32355"/>
    <cellStyle name="Normal 4 2 8 11" xfId="5794"/>
    <cellStyle name="Normal 4 2 8 11 2" xfId="21074"/>
    <cellStyle name="Normal 4 2 8 11 3" xfId="33422"/>
    <cellStyle name="Normal 4 2 8 12" xfId="5275"/>
    <cellStyle name="Normal 4 2 8 12 2" xfId="20555"/>
    <cellStyle name="Normal 4 2 8 12 3" xfId="32907"/>
    <cellStyle name="Normal 4 2 8 13" xfId="6296"/>
    <cellStyle name="Normal 4 2 8 13 2" xfId="21574"/>
    <cellStyle name="Normal 4 2 8 13 3" xfId="33919"/>
    <cellStyle name="Normal 4 2 8 14" xfId="16476"/>
    <cellStyle name="Normal 4 2 8 15" xfId="16792"/>
    <cellStyle name="Normal 4 2 8 2" xfId="2031"/>
    <cellStyle name="Normal 4 2 8 2 2" xfId="6811"/>
    <cellStyle name="Normal 4 2 8 2 2 2" xfId="22088"/>
    <cellStyle name="Normal 4 2 8 2 2 3" xfId="34432"/>
    <cellStyle name="Normal 4 2 8 2 3" xfId="9912"/>
    <cellStyle name="Normal 4 2 8 2 3 2" xfId="25157"/>
    <cellStyle name="Normal 4 2 8 2 3 3" xfId="37463"/>
    <cellStyle name="Normal 4 2 8 2 4" xfId="12782"/>
    <cellStyle name="Normal 4 2 8 2 4 2" xfId="27982"/>
    <cellStyle name="Normal 4 2 8 2 4 3" xfId="40234"/>
    <cellStyle name="Normal 4 2 8 2 5" xfId="17558"/>
    <cellStyle name="Normal 4 2 8 2 6" xfId="30539"/>
    <cellStyle name="Normal 4 2 8 3" xfId="2815"/>
    <cellStyle name="Normal 4 2 8 3 2" xfId="7462"/>
    <cellStyle name="Normal 4 2 8 3 2 2" xfId="22739"/>
    <cellStyle name="Normal 4 2 8 3 2 3" xfId="35083"/>
    <cellStyle name="Normal 4 2 8 3 3" xfId="10612"/>
    <cellStyle name="Normal 4 2 8 3 3 2" xfId="25840"/>
    <cellStyle name="Normal 4 2 8 3 3 3" xfId="38131"/>
    <cellStyle name="Normal 4 2 8 3 4" xfId="13376"/>
    <cellStyle name="Normal 4 2 8 3 4 2" xfId="28563"/>
    <cellStyle name="Normal 4 2 8 3 4 3" xfId="40797"/>
    <cellStyle name="Normal 4 2 8 3 5" xfId="18271"/>
    <cellStyle name="Normal 4 2 8 3 6" xfId="30899"/>
    <cellStyle name="Normal 4 2 8 4" xfId="3062"/>
    <cellStyle name="Normal 4 2 8 4 2" xfId="7705"/>
    <cellStyle name="Normal 4 2 8 4 2 2" xfId="22982"/>
    <cellStyle name="Normal 4 2 8 4 2 3" xfId="35325"/>
    <cellStyle name="Normal 4 2 8 4 3" xfId="10856"/>
    <cellStyle name="Normal 4 2 8 4 3 2" xfId="26084"/>
    <cellStyle name="Normal 4 2 8 4 3 3" xfId="38375"/>
    <cellStyle name="Normal 4 2 8 4 4" xfId="13611"/>
    <cellStyle name="Normal 4 2 8 4 4 2" xfId="28798"/>
    <cellStyle name="Normal 4 2 8 4 4 3" xfId="41031"/>
    <cellStyle name="Normal 4 2 8 4 5" xfId="18515"/>
    <cellStyle name="Normal 4 2 8 4 6" xfId="31135"/>
    <cellStyle name="Normal 4 2 8 5" xfId="3458"/>
    <cellStyle name="Normal 4 2 8 5 2" xfId="8090"/>
    <cellStyle name="Normal 4 2 8 5 2 2" xfId="23366"/>
    <cellStyle name="Normal 4 2 8 5 2 3" xfId="35709"/>
    <cellStyle name="Normal 4 2 8 5 3" xfId="11235"/>
    <cellStyle name="Normal 4 2 8 5 3 2" xfId="26461"/>
    <cellStyle name="Normal 4 2 8 5 3 3" xfId="38749"/>
    <cellStyle name="Normal 4 2 8 5 4" xfId="13961"/>
    <cellStyle name="Normal 4 2 8 5 4 2" xfId="29148"/>
    <cellStyle name="Normal 4 2 8 5 4 3" xfId="41381"/>
    <cellStyle name="Normal 4 2 8 5 5" xfId="18895"/>
    <cellStyle name="Normal 4 2 8 5 6" xfId="31485"/>
    <cellStyle name="Normal 4 2 8 6" xfId="1739"/>
    <cellStyle name="Normal 4 2 8 6 2" xfId="6583"/>
    <cellStyle name="Normal 4 2 8 6 2 2" xfId="21860"/>
    <cellStyle name="Normal 4 2 8 6 2 3" xfId="34205"/>
    <cellStyle name="Normal 4 2 8 6 3" xfId="9658"/>
    <cellStyle name="Normal 4 2 8 6 3 2" xfId="24921"/>
    <cellStyle name="Normal 4 2 8 6 3 3" xfId="37241"/>
    <cellStyle name="Normal 4 2 8 6 4" xfId="12559"/>
    <cellStyle name="Normal 4 2 8 6 4 2" xfId="27776"/>
    <cellStyle name="Normal 4 2 8 6 4 3" xfId="40055"/>
    <cellStyle name="Normal 4 2 8 6 5" xfId="17283"/>
    <cellStyle name="Normal 4 2 8 6 6" xfId="30647"/>
    <cellStyle name="Normal 4 2 8 7" xfId="3817"/>
    <cellStyle name="Normal 4 2 8 7 2" xfId="8443"/>
    <cellStyle name="Normal 4 2 8 7 2 2" xfId="23717"/>
    <cellStyle name="Normal 4 2 8 7 2 3" xfId="36060"/>
    <cellStyle name="Normal 4 2 8 7 3" xfId="11585"/>
    <cellStyle name="Normal 4 2 8 7 3 2" xfId="26810"/>
    <cellStyle name="Normal 4 2 8 7 3 3" xfId="39096"/>
    <cellStyle name="Normal 4 2 8 7 4" xfId="14294"/>
    <cellStyle name="Normal 4 2 8 7 4 2" xfId="29481"/>
    <cellStyle name="Normal 4 2 8 7 4 3" xfId="41712"/>
    <cellStyle name="Normal 4 2 8 7 5" xfId="19245"/>
    <cellStyle name="Normal 4 2 8 7 6" xfId="31817"/>
    <cellStyle name="Normal 4 2 8 8" xfId="4048"/>
    <cellStyle name="Normal 4 2 8 8 2" xfId="8665"/>
    <cellStyle name="Normal 4 2 8 8 2 2" xfId="23939"/>
    <cellStyle name="Normal 4 2 8 8 2 3" xfId="36282"/>
    <cellStyle name="Normal 4 2 8 8 3" xfId="11805"/>
    <cellStyle name="Normal 4 2 8 8 3 2" xfId="27030"/>
    <cellStyle name="Normal 4 2 8 8 3 3" xfId="39316"/>
    <cellStyle name="Normal 4 2 8 8 4" xfId="14498"/>
    <cellStyle name="Normal 4 2 8 8 4 2" xfId="29685"/>
    <cellStyle name="Normal 4 2 8 8 4 3" xfId="41916"/>
    <cellStyle name="Normal 4 2 8 8 5" xfId="19465"/>
    <cellStyle name="Normal 4 2 8 8 6" xfId="32021"/>
    <cellStyle name="Normal 4 2 8 9" xfId="4252"/>
    <cellStyle name="Normal 4 2 8 9 2" xfId="8863"/>
    <cellStyle name="Normal 4 2 8 9 2 2" xfId="24137"/>
    <cellStyle name="Normal 4 2 8 9 2 3" xfId="36480"/>
    <cellStyle name="Normal 4 2 8 9 3" xfId="12000"/>
    <cellStyle name="Normal 4 2 8 9 3 2" xfId="27225"/>
    <cellStyle name="Normal 4 2 8 9 3 3" xfId="39510"/>
    <cellStyle name="Normal 4 2 8 9 4" xfId="14679"/>
    <cellStyle name="Normal 4 2 8 9 4 2" xfId="29866"/>
    <cellStyle name="Normal 4 2 8 9 4 3" xfId="42096"/>
    <cellStyle name="Normal 4 2 8 9 5" xfId="19658"/>
    <cellStyle name="Normal 4 2 8 9 6" xfId="32201"/>
    <cellStyle name="Normal 4 2 9" xfId="780"/>
    <cellStyle name="Normal 4 2 9 10" xfId="4376"/>
    <cellStyle name="Normal 4 2 9 10 2" xfId="8983"/>
    <cellStyle name="Normal 4 2 9 10 2 2" xfId="24257"/>
    <cellStyle name="Normal 4 2 9 10 2 3" xfId="36599"/>
    <cellStyle name="Normal 4 2 9 10 3" xfId="12117"/>
    <cellStyle name="Normal 4 2 9 10 3 2" xfId="27342"/>
    <cellStyle name="Normal 4 2 9 10 3 3" xfId="39626"/>
    <cellStyle name="Normal 4 2 9 10 4" xfId="14786"/>
    <cellStyle name="Normal 4 2 9 10 4 2" xfId="29973"/>
    <cellStyle name="Normal 4 2 9 10 4 3" xfId="42203"/>
    <cellStyle name="Normal 4 2 9 10 5" xfId="19773"/>
    <cellStyle name="Normal 4 2 9 10 6" xfId="32307"/>
    <cellStyle name="Normal 4 2 9 11" xfId="5849"/>
    <cellStyle name="Normal 4 2 9 11 2" xfId="21129"/>
    <cellStyle name="Normal 4 2 9 11 3" xfId="33477"/>
    <cellStyle name="Normal 4 2 9 12" xfId="5678"/>
    <cellStyle name="Normal 4 2 9 12 2" xfId="20958"/>
    <cellStyle name="Normal 4 2 9 12 3" xfId="33306"/>
    <cellStyle name="Normal 4 2 9 13" xfId="12401"/>
    <cellStyle name="Normal 4 2 9 13 2" xfId="27625"/>
    <cellStyle name="Normal 4 2 9 13 3" xfId="39906"/>
    <cellStyle name="Normal 4 2 9 14" xfId="16531"/>
    <cellStyle name="Normal 4 2 9 15" xfId="27864"/>
    <cellStyle name="Normal 4 2 9 2" xfId="2086"/>
    <cellStyle name="Normal 4 2 9 2 2" xfId="6866"/>
    <cellStyle name="Normal 4 2 9 2 2 2" xfId="22143"/>
    <cellStyle name="Normal 4 2 9 2 2 3" xfId="34487"/>
    <cellStyle name="Normal 4 2 9 2 3" xfId="9967"/>
    <cellStyle name="Normal 4 2 9 2 3 2" xfId="25211"/>
    <cellStyle name="Normal 4 2 9 2 3 3" xfId="37516"/>
    <cellStyle name="Normal 4 2 9 2 4" xfId="12837"/>
    <cellStyle name="Normal 4 2 9 2 4 2" xfId="28036"/>
    <cellStyle name="Normal 4 2 9 2 4 3" xfId="40287"/>
    <cellStyle name="Normal 4 2 9 2 5" xfId="17613"/>
    <cellStyle name="Normal 4 2 9 2 6" xfId="17051"/>
    <cellStyle name="Normal 4 2 9 3" xfId="2872"/>
    <cellStyle name="Normal 4 2 9 3 2" xfId="7517"/>
    <cellStyle name="Normal 4 2 9 3 2 2" xfId="22794"/>
    <cellStyle name="Normal 4 2 9 3 2 3" xfId="35138"/>
    <cellStyle name="Normal 4 2 9 3 3" xfId="10668"/>
    <cellStyle name="Normal 4 2 9 3 3 2" xfId="25896"/>
    <cellStyle name="Normal 4 2 9 3 3 3" xfId="38187"/>
    <cellStyle name="Normal 4 2 9 3 4" xfId="13429"/>
    <cellStyle name="Normal 4 2 9 3 4 2" xfId="28616"/>
    <cellStyle name="Normal 4 2 9 3 4 3" xfId="40850"/>
    <cellStyle name="Normal 4 2 9 3 5" xfId="18328"/>
    <cellStyle name="Normal 4 2 9 3 6" xfId="30953"/>
    <cellStyle name="Normal 4 2 9 4" xfId="2171"/>
    <cellStyle name="Normal 4 2 9 4 2" xfId="6951"/>
    <cellStyle name="Normal 4 2 9 4 2 2" xfId="22228"/>
    <cellStyle name="Normal 4 2 9 4 2 3" xfId="34572"/>
    <cellStyle name="Normal 4 2 9 4 3" xfId="10052"/>
    <cellStyle name="Normal 4 2 9 4 3 2" xfId="25295"/>
    <cellStyle name="Normal 4 2 9 4 3 3" xfId="37600"/>
    <cellStyle name="Normal 4 2 9 4 4" xfId="12922"/>
    <cellStyle name="Normal 4 2 9 4 4 2" xfId="28120"/>
    <cellStyle name="Normal 4 2 9 4 4 3" xfId="40371"/>
    <cellStyle name="Normal 4 2 9 4 5" xfId="17698"/>
    <cellStyle name="Normal 4 2 9 4 6" xfId="30636"/>
    <cellStyle name="Normal 4 2 9 5" xfId="3207"/>
    <cellStyle name="Normal 4 2 9 5 2" xfId="7847"/>
    <cellStyle name="Normal 4 2 9 5 2 2" xfId="23123"/>
    <cellStyle name="Normal 4 2 9 5 2 3" xfId="35466"/>
    <cellStyle name="Normal 4 2 9 5 3" xfId="10997"/>
    <cellStyle name="Normal 4 2 9 5 3 2" xfId="26223"/>
    <cellStyle name="Normal 4 2 9 5 3 3" xfId="38511"/>
    <cellStyle name="Normal 4 2 9 5 4" xfId="13738"/>
    <cellStyle name="Normal 4 2 9 5 4 2" xfId="28925"/>
    <cellStyle name="Normal 4 2 9 5 4 3" xfId="41158"/>
    <cellStyle name="Normal 4 2 9 5 5" xfId="18651"/>
    <cellStyle name="Normal 4 2 9 5 6" xfId="31262"/>
    <cellStyle name="Normal 4 2 9 6" xfId="3501"/>
    <cellStyle name="Normal 4 2 9 6 2" xfId="8133"/>
    <cellStyle name="Normal 4 2 9 6 2 2" xfId="23409"/>
    <cellStyle name="Normal 4 2 9 6 2 3" xfId="35752"/>
    <cellStyle name="Normal 4 2 9 6 3" xfId="11277"/>
    <cellStyle name="Normal 4 2 9 6 3 2" xfId="26503"/>
    <cellStyle name="Normal 4 2 9 6 3 3" xfId="38791"/>
    <cellStyle name="Normal 4 2 9 6 4" xfId="14001"/>
    <cellStyle name="Normal 4 2 9 6 4 2" xfId="29188"/>
    <cellStyle name="Normal 4 2 9 6 4 3" xfId="41420"/>
    <cellStyle name="Normal 4 2 9 6 5" xfId="18938"/>
    <cellStyle name="Normal 4 2 9 6 6" xfId="31524"/>
    <cellStyle name="Normal 4 2 9 7" xfId="3738"/>
    <cellStyle name="Normal 4 2 9 7 2" xfId="8364"/>
    <cellStyle name="Normal 4 2 9 7 2 2" xfId="23638"/>
    <cellStyle name="Normal 4 2 9 7 2 3" xfId="35981"/>
    <cellStyle name="Normal 4 2 9 7 3" xfId="11508"/>
    <cellStyle name="Normal 4 2 9 7 3 2" xfId="26733"/>
    <cellStyle name="Normal 4 2 9 7 3 3" xfId="39019"/>
    <cellStyle name="Normal 4 2 9 7 4" xfId="14219"/>
    <cellStyle name="Normal 4 2 9 7 4 2" xfId="29406"/>
    <cellStyle name="Normal 4 2 9 7 4 3" xfId="41637"/>
    <cellStyle name="Normal 4 2 9 7 5" xfId="19168"/>
    <cellStyle name="Normal 4 2 9 7 6" xfId="31742"/>
    <cellStyle name="Normal 4 2 9 8" xfId="3975"/>
    <cellStyle name="Normal 4 2 9 8 2" xfId="8592"/>
    <cellStyle name="Normal 4 2 9 8 2 2" xfId="23866"/>
    <cellStyle name="Normal 4 2 9 8 2 3" xfId="36209"/>
    <cellStyle name="Normal 4 2 9 8 3" xfId="11736"/>
    <cellStyle name="Normal 4 2 9 8 3 2" xfId="26961"/>
    <cellStyle name="Normal 4 2 9 8 3 3" xfId="39247"/>
    <cellStyle name="Normal 4 2 9 8 4" xfId="14429"/>
    <cellStyle name="Normal 4 2 9 8 4 2" xfId="29616"/>
    <cellStyle name="Normal 4 2 9 8 4 3" xfId="41847"/>
    <cellStyle name="Normal 4 2 9 8 5" xfId="19394"/>
    <cellStyle name="Normal 4 2 9 8 6" xfId="31952"/>
    <cellStyle name="Normal 4 2 9 9" xfId="4190"/>
    <cellStyle name="Normal 4 2 9 9 2" xfId="8801"/>
    <cellStyle name="Normal 4 2 9 9 2 2" xfId="24075"/>
    <cellStyle name="Normal 4 2 9 9 2 3" xfId="36418"/>
    <cellStyle name="Normal 4 2 9 9 3" xfId="11941"/>
    <cellStyle name="Normal 4 2 9 9 3 2" xfId="27166"/>
    <cellStyle name="Normal 4 2 9 9 3 3" xfId="39451"/>
    <cellStyle name="Normal 4 2 9 9 4" xfId="14621"/>
    <cellStyle name="Normal 4 2 9 9 4 2" xfId="29808"/>
    <cellStyle name="Normal 4 2 9 9 4 3" xfId="42038"/>
    <cellStyle name="Normal 4 2 9 9 5" xfId="19597"/>
    <cellStyle name="Normal 4 2 9 9 6" xfId="32143"/>
    <cellStyle name="Normal 4 20" xfId="2601"/>
    <cellStyle name="Normal 4 21" xfId="2512"/>
    <cellStyle name="Normal 4 22" xfId="2558"/>
    <cellStyle name="Normal 4 23" xfId="3537"/>
    <cellStyle name="Normal 4 24" xfId="3518"/>
    <cellStyle name="Normal 4 25" xfId="3681"/>
    <cellStyle name="Normal 4 26" xfId="2275"/>
    <cellStyle name="Normal 4 26 2" xfId="5618"/>
    <cellStyle name="Normal 4 26 2 2" xfId="7001"/>
    <cellStyle name="Normal 4 26 2 2 2" xfId="20898"/>
    <cellStyle name="Normal 4 26 2 2 2 2" xfId="22278"/>
    <cellStyle name="Normal 4 26 2 2 3" xfId="34622"/>
    <cellStyle name="Normal 4 26 2 3" xfId="33246"/>
    <cellStyle name="Normal 4 26 3" xfId="10128"/>
    <cellStyle name="Normal 4 26 3 2" xfId="25367"/>
    <cellStyle name="Normal 4 26 3 3" xfId="37668"/>
    <cellStyle name="Normal 4 26 4" xfId="12974"/>
    <cellStyle name="Normal 4 26 4 2" xfId="28168"/>
    <cellStyle name="Normal 4 26 4 3" xfId="40415"/>
    <cellStyle name="Normal 4 26 5" xfId="17783"/>
    <cellStyle name="Normal 4 26 6" xfId="16328"/>
    <cellStyle name="Normal 4 27" xfId="1580"/>
    <cellStyle name="Normal 4 27 2" xfId="17132"/>
    <cellStyle name="Normal 4 27 3" xfId="17093"/>
    <cellStyle name="Normal 4 28" xfId="4623"/>
    <cellStyle name="Normal 4 28 2" xfId="20003"/>
    <cellStyle name="Normal 4 28 3" xfId="32510"/>
    <cellStyle name="Normal 4 29" xfId="1891"/>
    <cellStyle name="Normal 4 29 2" xfId="17429"/>
    <cellStyle name="Normal 4 29 3" xfId="30457"/>
    <cellStyle name="Normal 4 3" xfId="89"/>
    <cellStyle name="Normal 4 30" xfId="5032"/>
    <cellStyle name="Normal 4 30 2" xfId="6263"/>
    <cellStyle name="Normal 4 30 2 2" xfId="20313"/>
    <cellStyle name="Normal 4 30 2 2 2" xfId="21541"/>
    <cellStyle name="Normal 4 30 2 3" xfId="33887"/>
    <cellStyle name="Normal 4 30 3" xfId="32668"/>
    <cellStyle name="Normal 4 31" xfId="9351"/>
    <cellStyle name="Normal 4 32" xfId="14214"/>
    <cellStyle name="Normal 4 33" xfId="15025"/>
    <cellStyle name="Normal 4 33 2" xfId="42982"/>
    <cellStyle name="Normal 4 34" xfId="15048"/>
    <cellStyle name="Normal 4 34 2" xfId="42983"/>
    <cellStyle name="Normal 4 35" xfId="15018"/>
    <cellStyle name="Normal 4 36" xfId="15034"/>
    <cellStyle name="Normal 4 37" xfId="15023"/>
    <cellStyle name="Normal 4 38" xfId="16315"/>
    <cellStyle name="Normal 4 39" xfId="18523"/>
    <cellStyle name="Normal 4 4" xfId="93"/>
    <cellStyle name="Normal 4 4 2" xfId="42984"/>
    <cellStyle name="Normal 4 4 3" xfId="42985"/>
    <cellStyle name="Normal 4 40" xfId="31116"/>
    <cellStyle name="Normal 4 41" xfId="42413"/>
    <cellStyle name="Normal 4 42" xfId="32666"/>
    <cellStyle name="Normal 4 5" xfId="126"/>
    <cellStyle name="Normal 4 6" xfId="130"/>
    <cellStyle name="Normal 4 7" xfId="163"/>
    <cellStyle name="Normal 4 7 10" xfId="4128"/>
    <cellStyle name="Normal 4 7 10 2" xfId="8741"/>
    <cellStyle name="Normal 4 7 10 2 2" xfId="24015"/>
    <cellStyle name="Normal 4 7 10 2 3" xfId="36358"/>
    <cellStyle name="Normal 4 7 10 3" xfId="11881"/>
    <cellStyle name="Normal 4 7 10 3 2" xfId="27106"/>
    <cellStyle name="Normal 4 7 10 3 3" xfId="39392"/>
    <cellStyle name="Normal 4 7 10 4" xfId="14566"/>
    <cellStyle name="Normal 4 7 10 4 2" xfId="29753"/>
    <cellStyle name="Normal 4 7 10 4 3" xfId="41984"/>
    <cellStyle name="Normal 4 7 10 5" xfId="19539"/>
    <cellStyle name="Normal 4 7 10 6" xfId="32089"/>
    <cellStyle name="Normal 4 7 11" xfId="5286"/>
    <cellStyle name="Normal 4 7 11 2" xfId="20566"/>
    <cellStyle name="Normal 4 7 11 3" xfId="32917"/>
    <cellStyle name="Normal 4 7 12" xfId="8165"/>
    <cellStyle name="Normal 4 7 12 2" xfId="23441"/>
    <cellStyle name="Normal 4 7 12 3" xfId="35784"/>
    <cellStyle name="Normal 4 7 13" xfId="12446"/>
    <cellStyle name="Normal 4 7 13 2" xfId="27669"/>
    <cellStyle name="Normal 4 7 13 3" xfId="39950"/>
    <cellStyle name="Normal 4 7 14" xfId="16000"/>
    <cellStyle name="Normal 4 7 15" xfId="30413"/>
    <cellStyle name="Normal 4 7 2" xfId="1785"/>
    <cellStyle name="Normal 4 7 2 2" xfId="6628"/>
    <cellStyle name="Normal 4 7 2 2 2" xfId="21905"/>
    <cellStyle name="Normal 4 7 2 2 3" xfId="34250"/>
    <cellStyle name="Normal 4 7 2 3" xfId="9702"/>
    <cellStyle name="Normal 4 7 2 3 2" xfId="24964"/>
    <cellStyle name="Normal 4 7 2 3 3" xfId="37282"/>
    <cellStyle name="Normal 4 7 2 4" xfId="12601"/>
    <cellStyle name="Normal 4 7 2 4 2" xfId="27817"/>
    <cellStyle name="Normal 4 7 2 4 3" xfId="40094"/>
    <cellStyle name="Normal 4 7 2 5" xfId="17329"/>
    <cellStyle name="Normal 4 7 2 6" xfId="30403"/>
    <cellStyle name="Normal 4 7 3" xfId="1802"/>
    <cellStyle name="Normal 4 7 3 2" xfId="6645"/>
    <cellStyle name="Normal 4 7 3 2 2" xfId="21922"/>
    <cellStyle name="Normal 4 7 3 2 3" xfId="34267"/>
    <cellStyle name="Normal 4 7 3 3" xfId="9718"/>
    <cellStyle name="Normal 4 7 3 3 2" xfId="24980"/>
    <cellStyle name="Normal 4 7 3 3 3" xfId="37298"/>
    <cellStyle name="Normal 4 7 3 4" xfId="12617"/>
    <cellStyle name="Normal 4 7 3 4 2" xfId="27833"/>
    <cellStyle name="Normal 4 7 3 4 3" xfId="40110"/>
    <cellStyle name="Normal 4 7 3 5" xfId="17346"/>
    <cellStyle name="Normal 4 7 3 6" xfId="16808"/>
    <cellStyle name="Normal 4 7 4" xfId="2624"/>
    <cellStyle name="Normal 4 7 4 2" xfId="7275"/>
    <cellStyle name="Normal 4 7 4 2 2" xfId="22552"/>
    <cellStyle name="Normal 4 7 4 2 3" xfId="34896"/>
    <cellStyle name="Normal 4 7 4 3" xfId="10429"/>
    <cellStyle name="Normal 4 7 4 3 2" xfId="25658"/>
    <cellStyle name="Normal 4 7 4 3 3" xfId="37952"/>
    <cellStyle name="Normal 4 7 4 4" xfId="13209"/>
    <cellStyle name="Normal 4 7 4 4 2" xfId="28397"/>
    <cellStyle name="Normal 4 7 4 4 3" xfId="40635"/>
    <cellStyle name="Normal 4 7 4 5" xfId="18091"/>
    <cellStyle name="Normal 4 7 4 6" xfId="30733"/>
    <cellStyle name="Normal 4 7 5" xfId="3093"/>
    <cellStyle name="Normal 4 7 5 2" xfId="7734"/>
    <cellStyle name="Normal 4 7 5 2 2" xfId="23011"/>
    <cellStyle name="Normal 4 7 5 2 3" xfId="35354"/>
    <cellStyle name="Normal 4 7 5 3" xfId="10886"/>
    <cellStyle name="Normal 4 7 5 3 2" xfId="26114"/>
    <cellStyle name="Normal 4 7 5 3 3" xfId="38403"/>
    <cellStyle name="Normal 4 7 5 4" xfId="13636"/>
    <cellStyle name="Normal 4 7 5 4 2" xfId="28823"/>
    <cellStyle name="Normal 4 7 5 4 3" xfId="41056"/>
    <cellStyle name="Normal 4 7 5 5" xfId="18543"/>
    <cellStyle name="Normal 4 7 5 6" xfId="31160"/>
    <cellStyle name="Normal 4 7 6" xfId="2794"/>
    <cellStyle name="Normal 4 7 6 2" xfId="7441"/>
    <cellStyle name="Normal 4 7 6 2 2" xfId="22718"/>
    <cellStyle name="Normal 4 7 6 2 3" xfId="35062"/>
    <cellStyle name="Normal 4 7 6 3" xfId="10591"/>
    <cellStyle name="Normal 4 7 6 3 2" xfId="25819"/>
    <cellStyle name="Normal 4 7 6 3 3" xfId="38110"/>
    <cellStyle name="Normal 4 7 6 4" xfId="13358"/>
    <cellStyle name="Normal 4 7 6 4 2" xfId="28545"/>
    <cellStyle name="Normal 4 7 6 4 3" xfId="40779"/>
    <cellStyle name="Normal 4 7 6 5" xfId="18251"/>
    <cellStyle name="Normal 4 7 6 6" xfId="30881"/>
    <cellStyle name="Normal 4 7 7" xfId="3463"/>
    <cellStyle name="Normal 4 7 7 2" xfId="8095"/>
    <cellStyle name="Normal 4 7 7 2 2" xfId="23371"/>
    <cellStyle name="Normal 4 7 7 2 3" xfId="35714"/>
    <cellStyle name="Normal 4 7 7 3" xfId="11240"/>
    <cellStyle name="Normal 4 7 7 3 2" xfId="26466"/>
    <cellStyle name="Normal 4 7 7 3 3" xfId="38754"/>
    <cellStyle name="Normal 4 7 7 4" xfId="13966"/>
    <cellStyle name="Normal 4 7 7 4 2" xfId="29153"/>
    <cellStyle name="Normal 4 7 7 4 3" xfId="41386"/>
    <cellStyle name="Normal 4 7 7 5" xfId="18900"/>
    <cellStyle name="Normal 4 7 7 6" xfId="31490"/>
    <cellStyle name="Normal 4 7 8" xfId="2559"/>
    <cellStyle name="Normal 4 7 8 2" xfId="7212"/>
    <cellStyle name="Normal 4 7 8 2 2" xfId="22489"/>
    <cellStyle name="Normal 4 7 8 2 3" xfId="34833"/>
    <cellStyle name="Normal 4 7 8 3" xfId="10371"/>
    <cellStyle name="Normal 4 7 8 3 2" xfId="25601"/>
    <cellStyle name="Normal 4 7 8 3 3" xfId="37894"/>
    <cellStyle name="Normal 4 7 8 4" xfId="13157"/>
    <cellStyle name="Normal 4 7 8 4 2" xfId="28346"/>
    <cellStyle name="Normal 4 7 8 4 3" xfId="40583"/>
    <cellStyle name="Normal 4 7 8 5" xfId="18031"/>
    <cellStyle name="Normal 4 7 8 6" xfId="16669"/>
    <cellStyle name="Normal 4 7 9" xfId="3909"/>
    <cellStyle name="Normal 4 7 9 2" xfId="8531"/>
    <cellStyle name="Normal 4 7 9 2 2" xfId="23805"/>
    <cellStyle name="Normal 4 7 9 2 3" xfId="36148"/>
    <cellStyle name="Normal 4 7 9 3" xfId="11673"/>
    <cellStyle name="Normal 4 7 9 3 2" xfId="26898"/>
    <cellStyle name="Normal 4 7 9 3 3" xfId="39184"/>
    <cellStyle name="Normal 4 7 9 4" xfId="14373"/>
    <cellStyle name="Normal 4 7 9 4 2" xfId="29560"/>
    <cellStyle name="Normal 4 7 9 4 3" xfId="41791"/>
    <cellStyle name="Normal 4 7 9 5" xfId="19331"/>
    <cellStyle name="Normal 4 7 9 6" xfId="31896"/>
    <cellStyle name="Normal 4 8" xfId="161"/>
    <cellStyle name="Normal 4 8 10" xfId="4053"/>
    <cellStyle name="Normal 4 8 10 2" xfId="8669"/>
    <cellStyle name="Normal 4 8 10 2 2" xfId="23943"/>
    <cellStyle name="Normal 4 8 10 2 3" xfId="36286"/>
    <cellStyle name="Normal 4 8 10 3" xfId="11810"/>
    <cellStyle name="Normal 4 8 10 3 2" xfId="27035"/>
    <cellStyle name="Normal 4 8 10 3 3" xfId="39321"/>
    <cellStyle name="Normal 4 8 10 4" xfId="14502"/>
    <cellStyle name="Normal 4 8 10 4 2" xfId="29689"/>
    <cellStyle name="Normal 4 8 10 4 3" xfId="41920"/>
    <cellStyle name="Normal 4 8 10 5" xfId="19469"/>
    <cellStyle name="Normal 4 8 10 6" xfId="32025"/>
    <cellStyle name="Normal 4 8 11" xfId="5284"/>
    <cellStyle name="Normal 4 8 11 2" xfId="20564"/>
    <cellStyle name="Normal 4 8 11 3" xfId="32915"/>
    <cellStyle name="Normal 4 8 12" xfId="6623"/>
    <cellStyle name="Normal 4 8 12 2" xfId="21900"/>
    <cellStyle name="Normal 4 8 12 3" xfId="34245"/>
    <cellStyle name="Normal 4 8 13" xfId="12391"/>
    <cellStyle name="Normal 4 8 13 2" xfId="27616"/>
    <cellStyle name="Normal 4 8 13 3" xfId="39897"/>
    <cellStyle name="Normal 4 8 14" xfId="15998"/>
    <cellStyle name="Normal 4 8 15" xfId="30466"/>
    <cellStyle name="Normal 4 8 2" xfId="1783"/>
    <cellStyle name="Normal 4 8 2 2" xfId="6626"/>
    <cellStyle name="Normal 4 8 2 2 2" xfId="21903"/>
    <cellStyle name="Normal 4 8 2 2 3" xfId="34248"/>
    <cellStyle name="Normal 4 8 2 3" xfId="9700"/>
    <cellStyle name="Normal 4 8 2 3 2" xfId="24962"/>
    <cellStyle name="Normal 4 8 2 3 3" xfId="37280"/>
    <cellStyle name="Normal 4 8 2 4" xfId="12599"/>
    <cellStyle name="Normal 4 8 2 4 2" xfId="27815"/>
    <cellStyle name="Normal 4 8 2 4 3" xfId="40092"/>
    <cellStyle name="Normal 4 8 2 5" xfId="17327"/>
    <cellStyle name="Normal 4 8 2 6" xfId="30459"/>
    <cellStyle name="Normal 4 8 3" xfId="1758"/>
    <cellStyle name="Normal 4 8 3 2" xfId="6602"/>
    <cellStyle name="Normal 4 8 3 2 2" xfId="21879"/>
    <cellStyle name="Normal 4 8 3 2 3" xfId="34224"/>
    <cellStyle name="Normal 4 8 3 3" xfId="9676"/>
    <cellStyle name="Normal 4 8 3 3 2" xfId="24938"/>
    <cellStyle name="Normal 4 8 3 3 3" xfId="37256"/>
    <cellStyle name="Normal 4 8 3 4" xfId="12577"/>
    <cellStyle name="Normal 4 8 3 4 2" xfId="27793"/>
    <cellStyle name="Normal 4 8 3 4 3" xfId="40070"/>
    <cellStyle name="Normal 4 8 3 5" xfId="17302"/>
    <cellStyle name="Normal 4 8 3 6" xfId="20044"/>
    <cellStyle name="Normal 4 8 4" xfId="2907"/>
    <cellStyle name="Normal 4 8 4 2" xfId="7552"/>
    <cellStyle name="Normal 4 8 4 2 2" xfId="22829"/>
    <cellStyle name="Normal 4 8 4 2 3" xfId="35172"/>
    <cellStyle name="Normal 4 8 4 3" xfId="10703"/>
    <cellStyle name="Normal 4 8 4 3 2" xfId="25931"/>
    <cellStyle name="Normal 4 8 4 3 3" xfId="38222"/>
    <cellStyle name="Normal 4 8 4 4" xfId="13462"/>
    <cellStyle name="Normal 4 8 4 4 2" xfId="28649"/>
    <cellStyle name="Normal 4 8 4 4 3" xfId="40883"/>
    <cellStyle name="Normal 4 8 4 5" xfId="18362"/>
    <cellStyle name="Normal 4 8 4 6" xfId="30986"/>
    <cellStyle name="Normal 4 8 5" xfId="3285"/>
    <cellStyle name="Normal 4 8 5 2" xfId="7925"/>
    <cellStyle name="Normal 4 8 5 2 2" xfId="23201"/>
    <cellStyle name="Normal 4 8 5 2 3" xfId="35544"/>
    <cellStyle name="Normal 4 8 5 3" xfId="11073"/>
    <cellStyle name="Normal 4 8 5 3 2" xfId="26299"/>
    <cellStyle name="Normal 4 8 5 3 3" xfId="38587"/>
    <cellStyle name="Normal 4 8 5 4" xfId="13813"/>
    <cellStyle name="Normal 4 8 5 4 2" xfId="29000"/>
    <cellStyle name="Normal 4 8 5 4 3" xfId="41233"/>
    <cellStyle name="Normal 4 8 5 5" xfId="18727"/>
    <cellStyle name="Normal 4 8 5 6" xfId="31337"/>
    <cellStyle name="Normal 4 8 6" xfId="2781"/>
    <cellStyle name="Normal 4 8 6 2" xfId="7429"/>
    <cellStyle name="Normal 4 8 6 2 2" xfId="22706"/>
    <cellStyle name="Normal 4 8 6 2 3" xfId="35050"/>
    <cellStyle name="Normal 4 8 6 3" xfId="10579"/>
    <cellStyle name="Normal 4 8 6 3 2" xfId="25807"/>
    <cellStyle name="Normal 4 8 6 3 3" xfId="38098"/>
    <cellStyle name="Normal 4 8 6 4" xfId="13347"/>
    <cellStyle name="Normal 4 8 6 4 2" xfId="28534"/>
    <cellStyle name="Normal 4 8 6 4 3" xfId="40768"/>
    <cellStyle name="Normal 4 8 6 5" xfId="18239"/>
    <cellStyle name="Normal 4 8 6 6" xfId="30870"/>
    <cellStyle name="Normal 4 8 7" xfId="2375"/>
    <cellStyle name="Normal 4 8 7 2" xfId="7034"/>
    <cellStyle name="Normal 4 8 7 2 2" xfId="22311"/>
    <cellStyle name="Normal 4 8 7 2 3" xfId="34655"/>
    <cellStyle name="Normal 4 8 7 3" xfId="10194"/>
    <cellStyle name="Normal 4 8 7 3 2" xfId="25425"/>
    <cellStyle name="Normal 4 8 7 3 3" xfId="37718"/>
    <cellStyle name="Normal 4 8 7 4" xfId="13006"/>
    <cellStyle name="Normal 4 8 7 4 2" xfId="28195"/>
    <cellStyle name="Normal 4 8 7 4 3" xfId="40433"/>
    <cellStyle name="Normal 4 8 7 5" xfId="17864"/>
    <cellStyle name="Normal 4 8 7 6" xfId="17022"/>
    <cellStyle name="Normal 4 8 8" xfId="2996"/>
    <cellStyle name="Normal 4 8 8 2" xfId="7640"/>
    <cellStyle name="Normal 4 8 8 2 2" xfId="22917"/>
    <cellStyle name="Normal 4 8 8 2 3" xfId="35260"/>
    <cellStyle name="Normal 4 8 8 3" xfId="10792"/>
    <cellStyle name="Normal 4 8 8 3 2" xfId="26020"/>
    <cellStyle name="Normal 4 8 8 3 3" xfId="38311"/>
    <cellStyle name="Normal 4 8 8 4" xfId="13550"/>
    <cellStyle name="Normal 4 8 8 4 2" xfId="28737"/>
    <cellStyle name="Normal 4 8 8 4 3" xfId="40971"/>
    <cellStyle name="Normal 4 8 8 5" xfId="18451"/>
    <cellStyle name="Normal 4 8 8 6" xfId="31074"/>
    <cellStyle name="Normal 4 8 9" xfId="3824"/>
    <cellStyle name="Normal 4 8 9 2" xfId="8450"/>
    <cellStyle name="Normal 4 8 9 2 2" xfId="23724"/>
    <cellStyle name="Normal 4 8 9 2 3" xfId="36067"/>
    <cellStyle name="Normal 4 8 9 3" xfId="11591"/>
    <cellStyle name="Normal 4 8 9 3 2" xfId="26816"/>
    <cellStyle name="Normal 4 8 9 3 3" xfId="39102"/>
    <cellStyle name="Normal 4 8 9 4" xfId="14300"/>
    <cellStyle name="Normal 4 8 9 4 2" xfId="29487"/>
    <cellStyle name="Normal 4 8 9 4 3" xfId="41718"/>
    <cellStyle name="Normal 4 8 9 5" xfId="19251"/>
    <cellStyle name="Normal 4 8 9 6" xfId="31823"/>
    <cellStyle name="Normal 4 9" xfId="570"/>
    <cellStyle name="Normal 4 9 10" xfId="4219"/>
    <cellStyle name="Normal 4 9 10 2" xfId="8830"/>
    <cellStyle name="Normal 4 9 10 2 2" xfId="24104"/>
    <cellStyle name="Normal 4 9 10 2 3" xfId="36447"/>
    <cellStyle name="Normal 4 9 10 3" xfId="11968"/>
    <cellStyle name="Normal 4 9 10 3 2" xfId="27193"/>
    <cellStyle name="Normal 4 9 10 3 3" xfId="39478"/>
    <cellStyle name="Normal 4 9 10 4" xfId="14647"/>
    <cellStyle name="Normal 4 9 10 4 2" xfId="29834"/>
    <cellStyle name="Normal 4 9 10 4 3" xfId="42064"/>
    <cellStyle name="Normal 4 9 10 5" xfId="19625"/>
    <cellStyle name="Normal 4 9 10 6" xfId="32169"/>
    <cellStyle name="Normal 4 9 11" xfId="2280"/>
    <cellStyle name="Normal 4 9 11 2" xfId="5652"/>
    <cellStyle name="Normal 4 9 11 2 2" xfId="7002"/>
    <cellStyle name="Normal 4 9 11 2 2 2" xfId="20932"/>
    <cellStyle name="Normal 4 9 11 2 2 2 2" xfId="22279"/>
    <cellStyle name="Normal 4 9 11 2 2 3" xfId="34623"/>
    <cellStyle name="Normal 4 9 11 2 3" xfId="33280"/>
    <cellStyle name="Normal 4 9 11 3" xfId="10131"/>
    <cellStyle name="Normal 4 9 11 4" xfId="12975"/>
    <cellStyle name="Normal 4 9 11 5" xfId="17786"/>
    <cellStyle name="Normal 4 9 11 5 2" xfId="42986"/>
    <cellStyle name="Normal 4 9 11 6" xfId="30609"/>
    <cellStyle name="Normal 4 9 12" xfId="4740"/>
    <cellStyle name="Normal 4 9 13" xfId="4904"/>
    <cellStyle name="Normal 4 9 14" xfId="4739"/>
    <cellStyle name="Normal 4 9 15" xfId="5098"/>
    <cellStyle name="Normal 4 9 15 2" xfId="8099"/>
    <cellStyle name="Normal 4 9 15 2 2" xfId="20379"/>
    <cellStyle name="Normal 4 9 15 2 2 2" xfId="23375"/>
    <cellStyle name="Normal 4 9 15 2 3" xfId="35718"/>
    <cellStyle name="Normal 4 9 15 3" xfId="32734"/>
    <cellStyle name="Normal 4 9 16" xfId="12472"/>
    <cellStyle name="Normal 4 9 16 2" xfId="27693"/>
    <cellStyle name="Normal 4 9 16 3" xfId="39974"/>
    <cellStyle name="Normal 4 9 17" xfId="16347"/>
    <cellStyle name="Normal 4 9 18" xfId="16917"/>
    <cellStyle name="Normal 4 9 2" xfId="1904"/>
    <cellStyle name="Normal 4 9 2 10" xfId="20021"/>
    <cellStyle name="Normal 4 9 2 2" xfId="1918"/>
    <cellStyle name="Normal 4 9 2 2 2" xfId="6709"/>
    <cellStyle name="Normal 4 9 2 2 2 2" xfId="6712"/>
    <cellStyle name="Normal 4 9 2 2 2 2 2" xfId="21986"/>
    <cellStyle name="Normal 4 9 2 2 2 2 2 2" xfId="21989"/>
    <cellStyle name="Normal 4 9 2 2 2 2 3" xfId="34334"/>
    <cellStyle name="Normal 4 9 2 2 2 3" xfId="34331"/>
    <cellStyle name="Normal 4 9 2 2 3" xfId="9806"/>
    <cellStyle name="Normal 4 9 2 2 3 2" xfId="25058"/>
    <cellStyle name="Normal 4 9 2 2 3 3" xfId="37372"/>
    <cellStyle name="Normal 4 9 2 2 4" xfId="12684"/>
    <cellStyle name="Normal 4 9 2 2 4 2" xfId="27890"/>
    <cellStyle name="Normal 4 9 2 2 4 3" xfId="40153"/>
    <cellStyle name="Normal 4 9 2 2 5" xfId="17451"/>
    <cellStyle name="Normal 4 9 2 2 6" xfId="30668"/>
    <cellStyle name="Normal 4 9 2 3" xfId="1579"/>
    <cellStyle name="Normal 4 9 2 3 2" xfId="17131"/>
    <cellStyle name="Normal 4 9 2 3 3" xfId="20035"/>
    <cellStyle name="Normal 4 9 2 4" xfId="4873"/>
    <cellStyle name="Normal 4 9 2 4 2" xfId="20202"/>
    <cellStyle name="Normal 4 9 2 4 3" xfId="32615"/>
    <cellStyle name="Normal 4 9 2 5" xfId="4947"/>
    <cellStyle name="Normal 4 9 2 5 2" xfId="20258"/>
    <cellStyle name="Normal 4 9 2 5 3" xfId="32646"/>
    <cellStyle name="Normal 4 9 2 6" xfId="4985"/>
    <cellStyle name="Normal 4 9 2 6 2" xfId="20286"/>
    <cellStyle name="Normal 4 9 2 6 3" xfId="32662"/>
    <cellStyle name="Normal 4 9 2 7" xfId="5100"/>
    <cellStyle name="Normal 4 9 2 7 2" xfId="9798"/>
    <cellStyle name="Normal 4 9 2 7 2 2" xfId="20381"/>
    <cellStyle name="Normal 4 9 2 7 2 2 2" xfId="25052"/>
    <cellStyle name="Normal 4 9 2 7 2 3" xfId="37366"/>
    <cellStyle name="Normal 4 9 2 7 3" xfId="32736"/>
    <cellStyle name="Normal 4 9 2 8" xfId="12681"/>
    <cellStyle name="Normal 4 9 2 9" xfId="17438"/>
    <cellStyle name="Normal 4 9 2 9 2" xfId="42987"/>
    <cellStyle name="Normal 4 9 3" xfId="2666"/>
    <cellStyle name="Normal 4 9 3 2" xfId="7316"/>
    <cellStyle name="Normal 4 9 3 2 2" xfId="22593"/>
    <cellStyle name="Normal 4 9 3 2 3" xfId="34937"/>
    <cellStyle name="Normal 4 9 3 3" xfId="10470"/>
    <cellStyle name="Normal 4 9 3 3 2" xfId="25698"/>
    <cellStyle name="Normal 4 9 3 3 3" xfId="37992"/>
    <cellStyle name="Normal 4 9 3 4" xfId="13246"/>
    <cellStyle name="Normal 4 9 3 4 2" xfId="28433"/>
    <cellStyle name="Normal 4 9 3 4 3" xfId="40671"/>
    <cellStyle name="Normal 4 9 3 5" xfId="18130"/>
    <cellStyle name="Normal 4 9 3 6" xfId="30770"/>
    <cellStyle name="Normal 4 9 4" xfId="1691"/>
    <cellStyle name="Normal 4 9 4 2" xfId="6537"/>
    <cellStyle name="Normal 4 9 4 2 2" xfId="21814"/>
    <cellStyle name="Normal 4 9 4 2 3" xfId="34159"/>
    <cellStyle name="Normal 4 9 4 3" xfId="9610"/>
    <cellStyle name="Normal 4 9 4 3 2" xfId="24873"/>
    <cellStyle name="Normal 4 9 4 3 3" xfId="37193"/>
    <cellStyle name="Normal 4 9 4 4" xfId="9336"/>
    <cellStyle name="Normal 4 9 4 4 2" xfId="24607"/>
    <cellStyle name="Normal 4 9 4 4 3" xfId="36945"/>
    <cellStyle name="Normal 4 9 4 5" xfId="17235"/>
    <cellStyle name="Normal 4 9 4 6" xfId="16947"/>
    <cellStyle name="Normal 4 9 5" xfId="3176"/>
    <cellStyle name="Normal 4 9 5 2" xfId="7816"/>
    <cellStyle name="Normal 4 9 5 2 2" xfId="23092"/>
    <cellStyle name="Normal 4 9 5 2 3" xfId="35435"/>
    <cellStyle name="Normal 4 9 5 3" xfId="10967"/>
    <cellStyle name="Normal 4 9 5 3 2" xfId="26194"/>
    <cellStyle name="Normal 4 9 5 3 3" xfId="38482"/>
    <cellStyle name="Normal 4 9 5 4" xfId="13709"/>
    <cellStyle name="Normal 4 9 5 4 2" xfId="28896"/>
    <cellStyle name="Normal 4 9 5 4 3" xfId="41129"/>
    <cellStyle name="Normal 4 9 5 5" xfId="18620"/>
    <cellStyle name="Normal 4 9 5 6" xfId="31233"/>
    <cellStyle name="Normal 4 9 6" xfId="3515"/>
    <cellStyle name="Normal 4 9 6 2" xfId="8146"/>
    <cellStyle name="Normal 4 9 6 2 2" xfId="23422"/>
    <cellStyle name="Normal 4 9 6 2 3" xfId="35765"/>
    <cellStyle name="Normal 4 9 6 3" xfId="11290"/>
    <cellStyle name="Normal 4 9 6 3 2" xfId="26516"/>
    <cellStyle name="Normal 4 9 6 3 3" xfId="38803"/>
    <cellStyle name="Normal 4 9 6 4" xfId="14013"/>
    <cellStyle name="Normal 4 9 6 4 2" xfId="29200"/>
    <cellStyle name="Normal 4 9 6 4 3" xfId="41432"/>
    <cellStyle name="Normal 4 9 6 5" xfId="18952"/>
    <cellStyle name="Normal 4 9 6 6" xfId="31536"/>
    <cellStyle name="Normal 4 9 7" xfId="3092"/>
    <cellStyle name="Normal 4 9 7 2" xfId="7733"/>
    <cellStyle name="Normal 4 9 7 2 2" xfId="23010"/>
    <cellStyle name="Normal 4 9 7 2 3" xfId="35353"/>
    <cellStyle name="Normal 4 9 7 3" xfId="10885"/>
    <cellStyle name="Normal 4 9 7 3 2" xfId="26113"/>
    <cellStyle name="Normal 4 9 7 3 3" xfId="38402"/>
    <cellStyle name="Normal 4 9 7 4" xfId="13635"/>
    <cellStyle name="Normal 4 9 7 4 2" xfId="28822"/>
    <cellStyle name="Normal 4 9 7 4 3" xfId="41055"/>
    <cellStyle name="Normal 4 9 7 5" xfId="18542"/>
    <cellStyle name="Normal 4 9 7 6" xfId="31159"/>
    <cellStyle name="Normal 4 9 8" xfId="3776"/>
    <cellStyle name="Normal 4 9 8 2" xfId="8402"/>
    <cellStyle name="Normal 4 9 8 2 2" xfId="23676"/>
    <cellStyle name="Normal 4 9 8 2 3" xfId="36019"/>
    <cellStyle name="Normal 4 9 8 3" xfId="11544"/>
    <cellStyle name="Normal 4 9 8 3 2" xfId="26769"/>
    <cellStyle name="Normal 4 9 8 3 3" xfId="39055"/>
    <cellStyle name="Normal 4 9 8 4" xfId="14254"/>
    <cellStyle name="Normal 4 9 8 4 2" xfId="29441"/>
    <cellStyle name="Normal 4 9 8 4 3" xfId="41672"/>
    <cellStyle name="Normal 4 9 8 5" xfId="19205"/>
    <cellStyle name="Normal 4 9 8 6" xfId="31777"/>
    <cellStyle name="Normal 4 9 9" xfId="4010"/>
    <cellStyle name="Normal 4 9 9 2" xfId="8627"/>
    <cellStyle name="Normal 4 9 9 2 2" xfId="23901"/>
    <cellStyle name="Normal 4 9 9 2 3" xfId="36244"/>
    <cellStyle name="Normal 4 9 9 3" xfId="11768"/>
    <cellStyle name="Normal 4 9 9 3 2" xfId="26993"/>
    <cellStyle name="Normal 4 9 9 3 3" xfId="39279"/>
    <cellStyle name="Normal 4 9 9 4" xfId="14461"/>
    <cellStyle name="Normal 4 9 9 4 2" xfId="29648"/>
    <cellStyle name="Normal 4 9 9 4 3" xfId="41879"/>
    <cellStyle name="Normal 4 9 9 5" xfId="19427"/>
    <cellStyle name="Normal 4 9 9 6" xfId="31984"/>
    <cellStyle name="Normal 40" xfId="1815"/>
    <cellStyle name="Normal 40 2" xfId="6657"/>
    <cellStyle name="Normal 40 2 2" xfId="21934"/>
    <cellStyle name="Normal 40 2 3" xfId="34279"/>
    <cellStyle name="Normal 40 3" xfId="9730"/>
    <cellStyle name="Normal 40 3 2" xfId="24992"/>
    <cellStyle name="Normal 40 3 3" xfId="37310"/>
    <cellStyle name="Normal 40 4" xfId="12629"/>
    <cellStyle name="Normal 40 4 2" xfId="27845"/>
    <cellStyle name="Normal 40 4 3" xfId="40122"/>
    <cellStyle name="Normal 40 5" xfId="17358"/>
    <cellStyle name="Normal 40 6" xfId="30544"/>
    <cellStyle name="Normal 41" xfId="3337"/>
    <cellStyle name="Normal 41 2" xfId="7974"/>
    <cellStyle name="Normal 41 2 2" xfId="23250"/>
    <cellStyle name="Normal 41 2 3" xfId="35593"/>
    <cellStyle name="Normal 41 3" xfId="11121"/>
    <cellStyle name="Normal 41 3 2" xfId="26347"/>
    <cellStyle name="Normal 41 3 3" xfId="38635"/>
    <cellStyle name="Normal 41 4" xfId="13857"/>
    <cellStyle name="Normal 41 4 2" xfId="29044"/>
    <cellStyle name="Normal 41 4 3" xfId="41277"/>
    <cellStyle name="Normal 41 5" xfId="18777"/>
    <cellStyle name="Normal 41 5 2" xfId="42988"/>
    <cellStyle name="Normal 41 6" xfId="31381"/>
    <cellStyle name="Normal 42" xfId="2440"/>
    <cellStyle name="Normal 42 2" xfId="7097"/>
    <cellStyle name="Normal 42 2 2" xfId="22374"/>
    <cellStyle name="Normal 42 2 3" xfId="34718"/>
    <cellStyle name="Normal 42 3" xfId="10257"/>
    <cellStyle name="Normal 42 3 2" xfId="25488"/>
    <cellStyle name="Normal 42 3 3" xfId="37781"/>
    <cellStyle name="Normal 42 4" xfId="13061"/>
    <cellStyle name="Normal 42 4 2" xfId="28250"/>
    <cellStyle name="Normal 42 4 3" xfId="40488"/>
    <cellStyle name="Normal 42 5" xfId="17925"/>
    <cellStyle name="Normal 42 6" xfId="15900"/>
    <cellStyle name="Normal 43" xfId="954"/>
    <cellStyle name="Normal 44" xfId="1163"/>
    <cellStyle name="Normal 45" xfId="3846"/>
    <cellStyle name="Normal 45 2" xfId="8471"/>
    <cellStyle name="Normal 45 2 2" xfId="23745"/>
    <cellStyle name="Normal 45 2 3" xfId="36088"/>
    <cellStyle name="Normal 45 3" xfId="11613"/>
    <cellStyle name="Normal 45 3 2" xfId="26838"/>
    <cellStyle name="Normal 45 3 3" xfId="39124"/>
    <cellStyle name="Normal 45 4" xfId="14320"/>
    <cellStyle name="Normal 45 4 2" xfId="29507"/>
    <cellStyle name="Normal 45 4 3" xfId="41738"/>
    <cellStyle name="Normal 45 5" xfId="19272"/>
    <cellStyle name="Normal 45 6" xfId="31843"/>
    <cellStyle name="Normal 46" xfId="4072"/>
    <cellStyle name="Normal 46 2" xfId="8687"/>
    <cellStyle name="Normal 46 2 2" xfId="23961"/>
    <cellStyle name="Normal 46 2 3" xfId="36304"/>
    <cellStyle name="Normal 46 3" xfId="11829"/>
    <cellStyle name="Normal 46 3 2" xfId="27054"/>
    <cellStyle name="Normal 46 3 3" xfId="39340"/>
    <cellStyle name="Normal 46 4" xfId="14519"/>
    <cellStyle name="Normal 46 4 2" xfId="29706"/>
    <cellStyle name="Normal 46 4 3" xfId="41937"/>
    <cellStyle name="Normal 46 5" xfId="19487"/>
    <cellStyle name="Normal 46 5 2" xfId="42989"/>
    <cellStyle name="Normal 46 6" xfId="32042"/>
    <cellStyle name="Normal 46 7" xfId="42990"/>
    <cellStyle name="Normal 47" xfId="4272"/>
    <cellStyle name="Normal 47 2" xfId="8883"/>
    <cellStyle name="Normal 47 2 2" xfId="24157"/>
    <cellStyle name="Normal 47 2 3" xfId="36499"/>
    <cellStyle name="Normal 47 3" xfId="12020"/>
    <cellStyle name="Normal 47 3 2" xfId="27245"/>
    <cellStyle name="Normal 47 3 3" xfId="39530"/>
    <cellStyle name="Normal 47 4" xfId="14697"/>
    <cellStyle name="Normal 47 4 2" xfId="29884"/>
    <cellStyle name="Normal 47 4 3" xfId="42114"/>
    <cellStyle name="Normal 47 5" xfId="19677"/>
    <cellStyle name="Normal 47 5 2" xfId="42991"/>
    <cellStyle name="Normal 47 6" xfId="32219"/>
    <cellStyle name="Normal 47 7" xfId="42992"/>
    <cellStyle name="Normal 48" xfId="4443"/>
    <cellStyle name="Normal 48 2" xfId="9050"/>
    <cellStyle name="Normal 48 2 2" xfId="24324"/>
    <cellStyle name="Normal 48 2 3" xfId="36666"/>
    <cellStyle name="Normal 48 3" xfId="12181"/>
    <cellStyle name="Normal 48 3 2" xfId="27406"/>
    <cellStyle name="Normal 48 3 3" xfId="39690"/>
    <cellStyle name="Normal 48 4" xfId="14849"/>
    <cellStyle name="Normal 48 4 2" xfId="30036"/>
    <cellStyle name="Normal 48 4 3" xfId="42266"/>
    <cellStyle name="Normal 48 5" xfId="19839"/>
    <cellStyle name="Normal 48 6" xfId="32370"/>
    <cellStyle name="Normal 49" xfId="4548"/>
    <cellStyle name="Normal 49 2" xfId="9154"/>
    <cellStyle name="Normal 49 2 2" xfId="24428"/>
    <cellStyle name="Normal 49 2 3" xfId="36770"/>
    <cellStyle name="Normal 49 3" xfId="12278"/>
    <cellStyle name="Normal 49 3 2" xfId="27503"/>
    <cellStyle name="Normal 49 3 3" xfId="39787"/>
    <cellStyle name="Normal 49 4" xfId="14940"/>
    <cellStyle name="Normal 49 4 2" xfId="30127"/>
    <cellStyle name="Normal 49 4 3" xfId="42357"/>
    <cellStyle name="Normal 49 5" xfId="19942"/>
    <cellStyle name="Normal 49 6" xfId="32461"/>
    <cellStyle name="Normal 5" xfId="2"/>
    <cellStyle name="Normal 5 2" xfId="524"/>
    <cellStyle name="Normal 5 2 2" xfId="42993"/>
    <cellStyle name="Normal 5 2 3" xfId="42994"/>
    <cellStyle name="Normal 5 2 4" xfId="42995"/>
    <cellStyle name="Normal 5 3" xfId="525"/>
    <cellStyle name="Normal 5 3 2" xfId="42996"/>
    <cellStyle name="Normal 5 3 3" xfId="42997"/>
    <cellStyle name="Normal 5 3 4" xfId="42998"/>
    <cellStyle name="Normal 5 4" xfId="526"/>
    <cellStyle name="Normal 5 4 2" xfId="42999"/>
    <cellStyle name="Normal 5 4 3" xfId="43000"/>
    <cellStyle name="Normal 5 4 4" xfId="43001"/>
    <cellStyle name="Normal 5 5" xfId="43002"/>
    <cellStyle name="Normal 5 6" xfId="43003"/>
    <cellStyle name="Normal 50" xfId="5171"/>
    <cellStyle name="Normal 50 2" xfId="20452"/>
    <cellStyle name="Normal 50 2 2" xfId="43004"/>
    <cellStyle name="Normal 50 3" xfId="32807"/>
    <cellStyle name="Normal 50 4" xfId="43005"/>
    <cellStyle name="Normal 51" xfId="6298"/>
    <cellStyle name="Normal 51 2" xfId="21576"/>
    <cellStyle name="Normal 51 2 2" xfId="43006"/>
    <cellStyle name="Normal 51 3" xfId="33921"/>
    <cellStyle name="Normal 52" xfId="9357"/>
    <cellStyle name="Normal 52 2" xfId="24627"/>
    <cellStyle name="Normal 52 2 2" xfId="43007"/>
    <cellStyle name="Normal 52 3" xfId="36963"/>
    <cellStyle name="Normal 53" xfId="9389"/>
    <cellStyle name="Normal 53 2" xfId="24659"/>
    <cellStyle name="Normal 53 2 2" xfId="43008"/>
    <cellStyle name="Normal 53 3" xfId="36992"/>
    <cellStyle name="Normal 54" xfId="8349"/>
    <cellStyle name="Normal 54 2" xfId="23624"/>
    <cellStyle name="Normal 54 2 2" xfId="43009"/>
    <cellStyle name="Normal 54 3" xfId="35967"/>
    <cellStyle name="Normal 55" xfId="14759"/>
    <cellStyle name="Normal 55 2" xfId="29946"/>
    <cellStyle name="Normal 55 2 2" xfId="43010"/>
    <cellStyle name="Normal 55 3" xfId="42176"/>
    <cellStyle name="Normal 56" xfId="14978"/>
    <cellStyle name="Normal 56 2" xfId="30165"/>
    <cellStyle name="Normal 56 2 2" xfId="43011"/>
    <cellStyle name="Normal 56 3" xfId="42391"/>
    <cellStyle name="Normal 57" xfId="7211"/>
    <cellStyle name="Normal 57 2" xfId="22488"/>
    <cellStyle name="Normal 57 2 2" xfId="43012"/>
    <cellStyle name="Normal 57 3" xfId="34832"/>
    <cellStyle name="Normal 58" xfId="14976"/>
    <cellStyle name="Normal 58 2" xfId="30163"/>
    <cellStyle name="Normal 58 2 2" xfId="43013"/>
    <cellStyle name="Normal 58 3" xfId="42390"/>
    <cellStyle name="Normal 59" xfId="12973"/>
    <cellStyle name="Normal 59 2" xfId="28167"/>
    <cellStyle name="Normal 59 2 2" xfId="43014"/>
    <cellStyle name="Normal 59 3" xfId="40414"/>
    <cellStyle name="Normal 6" xfId="16"/>
    <cellStyle name="Normal 6 10" xfId="762"/>
    <cellStyle name="Normal 6 11" xfId="815"/>
    <cellStyle name="Normal 6 12" xfId="835"/>
    <cellStyle name="Normal 6 13" xfId="852"/>
    <cellStyle name="Normal 6 14" xfId="867"/>
    <cellStyle name="Normal 6 15" xfId="881"/>
    <cellStyle name="Normal 6 16" xfId="893"/>
    <cellStyle name="Normal 6 17" xfId="611"/>
    <cellStyle name="Normal 6 17 10" xfId="4332"/>
    <cellStyle name="Normal 6 17 10 2" xfId="8940"/>
    <cellStyle name="Normal 6 17 10 2 2" xfId="24214"/>
    <cellStyle name="Normal 6 17 10 2 3" xfId="36556"/>
    <cellStyle name="Normal 6 17 10 3" xfId="12077"/>
    <cellStyle name="Normal 6 17 10 3 2" xfId="27302"/>
    <cellStyle name="Normal 6 17 10 3 3" xfId="39587"/>
    <cellStyle name="Normal 6 17 10 4" xfId="14749"/>
    <cellStyle name="Normal 6 17 10 4 2" xfId="29936"/>
    <cellStyle name="Normal 6 17 10 4 3" xfId="42166"/>
    <cellStyle name="Normal 6 17 10 5" xfId="19733"/>
    <cellStyle name="Normal 6 17 10 6" xfId="32271"/>
    <cellStyle name="Normal 6 17 11" xfId="1883"/>
    <cellStyle name="Normal 6 17 11 2" xfId="5688"/>
    <cellStyle name="Normal 6 17 11 2 2" xfId="6704"/>
    <cellStyle name="Normal 6 17 11 2 2 2" xfId="20968"/>
    <cellStyle name="Normal 6 17 11 2 2 2 2" xfId="21981"/>
    <cellStyle name="Normal 6 17 11 2 2 3" xfId="34326"/>
    <cellStyle name="Normal 6 17 11 2 3" xfId="33316"/>
    <cellStyle name="Normal 6 17 11 3" xfId="9786"/>
    <cellStyle name="Normal 6 17 11 4" xfId="12676"/>
    <cellStyle name="Normal 6 17 11 5" xfId="17423"/>
    <cellStyle name="Normal 6 17 11 5 2" xfId="43015"/>
    <cellStyle name="Normal 6 17 11 6" xfId="30644"/>
    <cellStyle name="Normal 6 17 12" xfId="4715"/>
    <cellStyle name="Normal 6 17 13" xfId="4736"/>
    <cellStyle name="Normal 6 17 14" xfId="4800"/>
    <cellStyle name="Normal 6 17 15" xfId="5069"/>
    <cellStyle name="Normal 6 17 15 2" xfId="5675"/>
    <cellStyle name="Normal 6 17 15 2 2" xfId="20350"/>
    <cellStyle name="Normal 6 17 15 2 2 2" xfId="20955"/>
    <cellStyle name="Normal 6 17 15 2 3" xfId="33303"/>
    <cellStyle name="Normal 6 17 15 3" xfId="32705"/>
    <cellStyle name="Normal 6 17 16" xfId="12460"/>
    <cellStyle name="Normal 6 17 16 2" xfId="27682"/>
    <cellStyle name="Normal 6 17 16 3" xfId="39963"/>
    <cellStyle name="Normal 6 17 17" xfId="16379"/>
    <cellStyle name="Normal 6 17 18" xfId="19943"/>
    <cellStyle name="Normal 6 17 2" xfId="1654"/>
    <cellStyle name="Normal 6 17 2 10" xfId="17063"/>
    <cellStyle name="Normal 6 17 2 2" xfId="1945"/>
    <cellStyle name="Normal 6 17 2 2 2" xfId="6500"/>
    <cellStyle name="Normal 6 17 2 2 2 2" xfId="6733"/>
    <cellStyle name="Normal 6 17 2 2 2 2 2" xfId="21777"/>
    <cellStyle name="Normal 6 17 2 2 2 2 2 2" xfId="22010"/>
    <cellStyle name="Normal 6 17 2 2 2 2 3" xfId="34355"/>
    <cellStyle name="Normal 6 17 2 2 2 3" xfId="34122"/>
    <cellStyle name="Normal 6 17 2 2 3" xfId="9830"/>
    <cellStyle name="Normal 6 17 2 2 3 2" xfId="25081"/>
    <cellStyle name="Normal 6 17 2 2 3 3" xfId="37393"/>
    <cellStyle name="Normal 6 17 2 2 4" xfId="12705"/>
    <cellStyle name="Normal 6 17 2 2 4 2" xfId="27910"/>
    <cellStyle name="Normal 6 17 2 2 4 3" xfId="40168"/>
    <cellStyle name="Normal 6 17 2 2 5" xfId="17476"/>
    <cellStyle name="Normal 6 17 2 2 6" xfId="16782"/>
    <cellStyle name="Normal 6 17 2 3" xfId="2255"/>
    <cellStyle name="Normal 6 17 2 3 2" xfId="17769"/>
    <cellStyle name="Normal 6 17 2 3 3" xfId="30338"/>
    <cellStyle name="Normal 6 17 2 4" xfId="1636"/>
    <cellStyle name="Normal 6 17 2 4 2" xfId="17180"/>
    <cellStyle name="Normal 6 17 2 4 3" xfId="30519"/>
    <cellStyle name="Normal 6 17 2 5" xfId="2288"/>
    <cellStyle name="Normal 6 17 2 5 2" xfId="17793"/>
    <cellStyle name="Normal 6 17 2 5 3" xfId="30422"/>
    <cellStyle name="Normal 6 17 2 6" xfId="4877"/>
    <cellStyle name="Normal 6 17 2 6 2" xfId="20205"/>
    <cellStyle name="Normal 6 17 2 6 3" xfId="32618"/>
    <cellStyle name="Normal 6 17 2 7" xfId="5110"/>
    <cellStyle name="Normal 6 17 2 7 2" xfId="9573"/>
    <cellStyle name="Normal 6 17 2 7 2 2" xfId="20391"/>
    <cellStyle name="Normal 6 17 2 7 2 2 2" xfId="24836"/>
    <cellStyle name="Normal 6 17 2 7 2 3" xfId="37156"/>
    <cellStyle name="Normal 6 17 2 7 3" xfId="32746"/>
    <cellStyle name="Normal 6 17 2 8" xfId="9348"/>
    <cellStyle name="Normal 6 17 2 9" xfId="17198"/>
    <cellStyle name="Normal 6 17 2 9 2" xfId="43016"/>
    <cellStyle name="Normal 6 17 3" xfId="2706"/>
    <cellStyle name="Normal 6 17 3 2" xfId="7354"/>
    <cellStyle name="Normal 6 17 3 2 2" xfId="22631"/>
    <cellStyle name="Normal 6 17 3 2 3" xfId="34975"/>
    <cellStyle name="Normal 6 17 3 3" xfId="10506"/>
    <cellStyle name="Normal 6 17 3 3 2" xfId="25734"/>
    <cellStyle name="Normal 6 17 3 3 3" xfId="38025"/>
    <cellStyle name="Normal 6 17 3 4" xfId="13282"/>
    <cellStyle name="Normal 6 17 3 4 2" xfId="28469"/>
    <cellStyle name="Normal 6 17 3 4 3" xfId="40703"/>
    <cellStyle name="Normal 6 17 3 5" xfId="18168"/>
    <cellStyle name="Normal 6 17 3 6" xfId="30805"/>
    <cellStyle name="Normal 6 17 4" xfId="2421"/>
    <cellStyle name="Normal 6 17 4 2" xfId="7078"/>
    <cellStyle name="Normal 6 17 4 2 2" xfId="22355"/>
    <cellStyle name="Normal 6 17 4 2 3" xfId="34699"/>
    <cellStyle name="Normal 6 17 4 3" xfId="10239"/>
    <cellStyle name="Normal 6 17 4 3 2" xfId="25470"/>
    <cellStyle name="Normal 6 17 4 3 3" xfId="37763"/>
    <cellStyle name="Normal 6 17 4 4" xfId="13045"/>
    <cellStyle name="Normal 6 17 4 4 2" xfId="28234"/>
    <cellStyle name="Normal 6 17 4 4 3" xfId="40472"/>
    <cellStyle name="Normal 6 17 4 5" xfId="17909"/>
    <cellStyle name="Normal 6 17 4 6" xfId="30681"/>
    <cellStyle name="Normal 6 17 5" xfId="3177"/>
    <cellStyle name="Normal 6 17 5 2" xfId="7817"/>
    <cellStyle name="Normal 6 17 5 2 2" xfId="23093"/>
    <cellStyle name="Normal 6 17 5 2 3" xfId="35436"/>
    <cellStyle name="Normal 6 17 5 3" xfId="10968"/>
    <cellStyle name="Normal 6 17 5 3 2" xfId="26195"/>
    <cellStyle name="Normal 6 17 5 3 3" xfId="38483"/>
    <cellStyle name="Normal 6 17 5 4" xfId="13710"/>
    <cellStyle name="Normal 6 17 5 4 2" xfId="28897"/>
    <cellStyle name="Normal 6 17 5 4 3" xfId="41130"/>
    <cellStyle name="Normal 6 17 5 5" xfId="18621"/>
    <cellStyle name="Normal 6 17 5 6" xfId="31234"/>
    <cellStyle name="Normal 6 17 6" xfId="3212"/>
    <cellStyle name="Normal 6 17 6 2" xfId="7852"/>
    <cellStyle name="Normal 6 17 6 2 2" xfId="23128"/>
    <cellStyle name="Normal 6 17 6 2 3" xfId="35471"/>
    <cellStyle name="Normal 6 17 6 3" xfId="11002"/>
    <cellStyle name="Normal 6 17 6 3 2" xfId="26228"/>
    <cellStyle name="Normal 6 17 6 3 3" xfId="38516"/>
    <cellStyle name="Normal 6 17 6 4" xfId="13743"/>
    <cellStyle name="Normal 6 17 6 4 2" xfId="28930"/>
    <cellStyle name="Normal 6 17 6 4 3" xfId="41163"/>
    <cellStyle name="Normal 6 17 6 5" xfId="18656"/>
    <cellStyle name="Normal 6 17 6 6" xfId="31267"/>
    <cellStyle name="Normal 6 17 7" xfId="3432"/>
    <cellStyle name="Normal 6 17 7 2" xfId="8064"/>
    <cellStyle name="Normal 6 17 7 2 2" xfId="23340"/>
    <cellStyle name="Normal 6 17 7 2 3" xfId="35683"/>
    <cellStyle name="Normal 6 17 7 3" xfId="11209"/>
    <cellStyle name="Normal 6 17 7 3 2" xfId="26435"/>
    <cellStyle name="Normal 6 17 7 3 3" xfId="38723"/>
    <cellStyle name="Normal 6 17 7 4" xfId="13939"/>
    <cellStyle name="Normal 6 17 7 4 2" xfId="29126"/>
    <cellStyle name="Normal 6 17 7 4 3" xfId="41359"/>
    <cellStyle name="Normal 6 17 7 5" xfId="18869"/>
    <cellStyle name="Normal 6 17 7 6" xfId="31463"/>
    <cellStyle name="Normal 6 17 8" xfId="3921"/>
    <cellStyle name="Normal 6 17 8 2" xfId="8543"/>
    <cellStyle name="Normal 6 17 8 2 2" xfId="23817"/>
    <cellStyle name="Normal 6 17 8 2 3" xfId="36160"/>
    <cellStyle name="Normal 6 17 8 3" xfId="11685"/>
    <cellStyle name="Normal 6 17 8 3 2" xfId="26910"/>
    <cellStyle name="Normal 6 17 8 3 3" xfId="39196"/>
    <cellStyle name="Normal 6 17 8 4" xfId="14385"/>
    <cellStyle name="Normal 6 17 8 4 2" xfId="29572"/>
    <cellStyle name="Normal 6 17 8 4 3" xfId="41803"/>
    <cellStyle name="Normal 6 17 8 5" xfId="19343"/>
    <cellStyle name="Normal 6 17 8 6" xfId="31908"/>
    <cellStyle name="Normal 6 17 9" xfId="4139"/>
    <cellStyle name="Normal 6 17 9 2" xfId="8752"/>
    <cellStyle name="Normal 6 17 9 2 2" xfId="24026"/>
    <cellStyle name="Normal 6 17 9 2 3" xfId="36369"/>
    <cellStyle name="Normal 6 17 9 3" xfId="11892"/>
    <cellStyle name="Normal 6 17 9 3 2" xfId="27117"/>
    <cellStyle name="Normal 6 17 9 3 3" xfId="39403"/>
    <cellStyle name="Normal 6 17 9 4" xfId="14577"/>
    <cellStyle name="Normal 6 17 9 4 2" xfId="29764"/>
    <cellStyle name="Normal 6 17 9 4 3" xfId="41995"/>
    <cellStyle name="Normal 6 17 9 5" xfId="19550"/>
    <cellStyle name="Normal 6 17 9 6" xfId="32100"/>
    <cellStyle name="Normal 6 18" xfId="1121"/>
    <cellStyle name="Normal 6 18 2" xfId="6148"/>
    <cellStyle name="Normal 6 18 2 2" xfId="21426"/>
    <cellStyle name="Normal 6 18 2 3" xfId="33773"/>
    <cellStyle name="Normal 6 18 3" xfId="9252"/>
    <cellStyle name="Normal 6 18 3 2" xfId="24524"/>
    <cellStyle name="Normal 6 18 3 3" xfId="36865"/>
    <cellStyle name="Normal 6 18 4" xfId="9520"/>
    <cellStyle name="Normal 6 18 4 2" xfId="24787"/>
    <cellStyle name="Normal 6 18 4 3" xfId="37112"/>
    <cellStyle name="Normal 6 18 5" xfId="16801"/>
    <cellStyle name="Normal 6 18 6" xfId="27895"/>
    <cellStyle name="Normal 6 19" xfId="950"/>
    <cellStyle name="Normal 6 19 2" xfId="5996"/>
    <cellStyle name="Normal 6 19 2 2" xfId="21276"/>
    <cellStyle name="Normal 6 19 2 3" xfId="33624"/>
    <cellStyle name="Normal 6 19 3" xfId="5289"/>
    <cellStyle name="Normal 6 19 3 2" xfId="20569"/>
    <cellStyle name="Normal 6 19 3 3" xfId="32920"/>
    <cellStyle name="Normal 6 19 4" xfId="5605"/>
    <cellStyle name="Normal 6 19 4 2" xfId="20885"/>
    <cellStyle name="Normal 6 19 4 3" xfId="33233"/>
    <cellStyle name="Normal 6 19 5" xfId="16678"/>
    <cellStyle name="Normal 6 19 6" xfId="18784"/>
    <cellStyle name="Normal 6 2" xfId="64"/>
    <cellStyle name="Normal 6 2 10" xfId="861"/>
    <cellStyle name="Normal 6 2 10 10" xfId="4421"/>
    <cellStyle name="Normal 6 2 10 10 2" xfId="9028"/>
    <cellStyle name="Normal 6 2 10 10 2 2" xfId="24302"/>
    <cellStyle name="Normal 6 2 10 10 2 3" xfId="36644"/>
    <cellStyle name="Normal 6 2 10 10 3" xfId="12159"/>
    <cellStyle name="Normal 6 2 10 10 3 2" xfId="27384"/>
    <cellStyle name="Normal 6 2 10 10 3 3" xfId="39668"/>
    <cellStyle name="Normal 6 2 10 10 4" xfId="14828"/>
    <cellStyle name="Normal 6 2 10 10 4 2" xfId="30015"/>
    <cellStyle name="Normal 6 2 10 10 4 3" xfId="42245"/>
    <cellStyle name="Normal 6 2 10 10 5" xfId="19817"/>
    <cellStyle name="Normal 6 2 10 10 6" xfId="32349"/>
    <cellStyle name="Normal 6 2 10 11" xfId="5924"/>
    <cellStyle name="Normal 6 2 10 11 2" xfId="21204"/>
    <cellStyle name="Normal 6 2 10 11 3" xfId="33552"/>
    <cellStyle name="Normal 6 2 10 12" xfId="6171"/>
    <cellStyle name="Normal 6 2 10 12 2" xfId="21449"/>
    <cellStyle name="Normal 6 2 10 12 3" xfId="33796"/>
    <cellStyle name="Normal 6 2 10 13" xfId="12346"/>
    <cellStyle name="Normal 6 2 10 13 2" xfId="27571"/>
    <cellStyle name="Normal 6 2 10 13 3" xfId="39854"/>
    <cellStyle name="Normal 6 2 10 14" xfId="16607"/>
    <cellStyle name="Normal 6 2 10 15" xfId="18549"/>
    <cellStyle name="Normal 6 2 10 2" xfId="2166"/>
    <cellStyle name="Normal 6 2 10 2 2" xfId="6946"/>
    <cellStyle name="Normal 6 2 10 2 2 2" xfId="22223"/>
    <cellStyle name="Normal 6 2 10 2 2 3" xfId="34567"/>
    <cellStyle name="Normal 6 2 10 2 3" xfId="10047"/>
    <cellStyle name="Normal 6 2 10 2 3 2" xfId="25290"/>
    <cellStyle name="Normal 6 2 10 2 3 3" xfId="37595"/>
    <cellStyle name="Normal 6 2 10 2 4" xfId="12917"/>
    <cellStyle name="Normal 6 2 10 2 4 2" xfId="28115"/>
    <cellStyle name="Normal 6 2 10 2 4 3" xfId="40366"/>
    <cellStyle name="Normal 6 2 10 2 5" xfId="17693"/>
    <cellStyle name="Normal 6 2 10 2 6" xfId="16373"/>
    <cellStyle name="Normal 6 2 10 3" xfId="2951"/>
    <cellStyle name="Normal 6 2 10 3 2" xfId="7595"/>
    <cellStyle name="Normal 6 2 10 3 2 2" xfId="22872"/>
    <cellStyle name="Normal 6 2 10 3 2 3" xfId="35215"/>
    <cellStyle name="Normal 6 2 10 3 3" xfId="10747"/>
    <cellStyle name="Normal 6 2 10 3 3 2" xfId="25975"/>
    <cellStyle name="Normal 6 2 10 3 3 3" xfId="38266"/>
    <cellStyle name="Normal 6 2 10 3 4" xfId="13505"/>
    <cellStyle name="Normal 6 2 10 3 4 2" xfId="28692"/>
    <cellStyle name="Normal 6 2 10 3 4 3" xfId="40926"/>
    <cellStyle name="Normal 6 2 10 3 5" xfId="18406"/>
    <cellStyle name="Normal 6 2 10 3 6" xfId="31029"/>
    <cellStyle name="Normal 6 2 10 4" xfId="2782"/>
    <cellStyle name="Normal 6 2 10 4 2" xfId="7430"/>
    <cellStyle name="Normal 6 2 10 4 2 2" xfId="22707"/>
    <cellStyle name="Normal 6 2 10 4 2 3" xfId="35051"/>
    <cellStyle name="Normal 6 2 10 4 3" xfId="10580"/>
    <cellStyle name="Normal 6 2 10 4 3 2" xfId="25808"/>
    <cellStyle name="Normal 6 2 10 4 3 3" xfId="38099"/>
    <cellStyle name="Normal 6 2 10 4 4" xfId="13348"/>
    <cellStyle name="Normal 6 2 10 4 4 2" xfId="28535"/>
    <cellStyle name="Normal 6 2 10 4 4 3" xfId="40769"/>
    <cellStyle name="Normal 6 2 10 4 5" xfId="18240"/>
    <cellStyle name="Normal 6 2 10 4 6" xfId="30871"/>
    <cellStyle name="Normal 6 2 10 5" xfId="3694"/>
    <cellStyle name="Normal 6 2 10 5 2" xfId="8321"/>
    <cellStyle name="Normal 6 2 10 5 2 2" xfId="23596"/>
    <cellStyle name="Normal 6 2 10 5 2 3" xfId="35939"/>
    <cellStyle name="Normal 6 2 10 5 3" xfId="11467"/>
    <cellStyle name="Normal 6 2 10 5 3 2" xfId="26693"/>
    <cellStyle name="Normal 6 2 10 5 3 3" xfId="38979"/>
    <cellStyle name="Normal 6 2 10 5 4" xfId="14179"/>
    <cellStyle name="Normal 6 2 10 5 4 2" xfId="29366"/>
    <cellStyle name="Normal 6 2 10 5 4 3" xfId="41598"/>
    <cellStyle name="Normal 6 2 10 5 5" xfId="19126"/>
    <cellStyle name="Normal 6 2 10 5 6" xfId="31703"/>
    <cellStyle name="Normal 6 2 10 6" xfId="1692"/>
    <cellStyle name="Normal 6 2 10 6 2" xfId="6538"/>
    <cellStyle name="Normal 6 2 10 6 2 2" xfId="21815"/>
    <cellStyle name="Normal 6 2 10 6 2 3" xfId="34160"/>
    <cellStyle name="Normal 6 2 10 6 3" xfId="9611"/>
    <cellStyle name="Normal 6 2 10 6 3 2" xfId="24874"/>
    <cellStyle name="Normal 6 2 10 6 3 3" xfId="37194"/>
    <cellStyle name="Normal 6 2 10 6 4" xfId="9303"/>
    <cellStyle name="Normal 6 2 10 6 4 2" xfId="24574"/>
    <cellStyle name="Normal 6 2 10 6 4 3" xfId="36914"/>
    <cellStyle name="Normal 6 2 10 6 5" xfId="17236"/>
    <cellStyle name="Normal 6 2 10 6 6" xfId="16978"/>
    <cellStyle name="Normal 6 2 10 7" xfId="3808"/>
    <cellStyle name="Normal 6 2 10 7 2" xfId="8434"/>
    <cellStyle name="Normal 6 2 10 7 2 2" xfId="23708"/>
    <cellStyle name="Normal 6 2 10 7 2 3" xfId="36051"/>
    <cellStyle name="Normal 6 2 10 7 3" xfId="11576"/>
    <cellStyle name="Normal 6 2 10 7 3 2" xfId="26801"/>
    <cellStyle name="Normal 6 2 10 7 3 3" xfId="39087"/>
    <cellStyle name="Normal 6 2 10 7 4" xfId="14285"/>
    <cellStyle name="Normal 6 2 10 7 4 2" xfId="29472"/>
    <cellStyle name="Normal 6 2 10 7 4 3" xfId="41703"/>
    <cellStyle name="Normal 6 2 10 7 5" xfId="19236"/>
    <cellStyle name="Normal 6 2 10 7 6" xfId="31808"/>
    <cellStyle name="Normal 6 2 10 8" xfId="4041"/>
    <cellStyle name="Normal 6 2 10 8 2" xfId="8658"/>
    <cellStyle name="Normal 6 2 10 8 2 2" xfId="23932"/>
    <cellStyle name="Normal 6 2 10 8 2 3" xfId="36275"/>
    <cellStyle name="Normal 6 2 10 8 3" xfId="11798"/>
    <cellStyle name="Normal 6 2 10 8 3 2" xfId="27023"/>
    <cellStyle name="Normal 6 2 10 8 3 3" xfId="39309"/>
    <cellStyle name="Normal 6 2 10 8 4" xfId="14491"/>
    <cellStyle name="Normal 6 2 10 8 4 2" xfId="29678"/>
    <cellStyle name="Normal 6 2 10 8 4 3" xfId="41909"/>
    <cellStyle name="Normal 6 2 10 8 5" xfId="19458"/>
    <cellStyle name="Normal 6 2 10 8 6" xfId="32014"/>
    <cellStyle name="Normal 6 2 10 9" xfId="4245"/>
    <cellStyle name="Normal 6 2 10 9 2" xfId="8856"/>
    <cellStyle name="Normal 6 2 10 9 2 2" xfId="24130"/>
    <cellStyle name="Normal 6 2 10 9 2 3" xfId="36473"/>
    <cellStyle name="Normal 6 2 10 9 3" xfId="11993"/>
    <cellStyle name="Normal 6 2 10 9 3 2" xfId="27218"/>
    <cellStyle name="Normal 6 2 10 9 3 3" xfId="39503"/>
    <cellStyle name="Normal 6 2 10 9 4" xfId="14672"/>
    <cellStyle name="Normal 6 2 10 9 4 2" xfId="29859"/>
    <cellStyle name="Normal 6 2 10 9 4 3" xfId="42089"/>
    <cellStyle name="Normal 6 2 10 9 5" xfId="19651"/>
    <cellStyle name="Normal 6 2 10 9 6" xfId="32194"/>
    <cellStyle name="Normal 6 2 11" xfId="875"/>
    <cellStyle name="Normal 6 2 11 10" xfId="4470"/>
    <cellStyle name="Normal 6 2 11 10 2" xfId="9076"/>
    <cellStyle name="Normal 6 2 11 10 2 2" xfId="24350"/>
    <cellStyle name="Normal 6 2 11 10 2 3" xfId="36692"/>
    <cellStyle name="Normal 6 2 11 10 3" xfId="12204"/>
    <cellStyle name="Normal 6 2 11 10 3 2" xfId="27429"/>
    <cellStyle name="Normal 6 2 11 10 3 3" xfId="39713"/>
    <cellStyle name="Normal 6 2 11 10 4" xfId="14870"/>
    <cellStyle name="Normal 6 2 11 10 4 2" xfId="30057"/>
    <cellStyle name="Normal 6 2 11 10 4 3" xfId="42287"/>
    <cellStyle name="Normal 6 2 11 10 5" xfId="19864"/>
    <cellStyle name="Normal 6 2 11 10 6" xfId="32391"/>
    <cellStyle name="Normal 6 2 11 11" xfId="5936"/>
    <cellStyle name="Normal 6 2 11 11 2" xfId="21216"/>
    <cellStyle name="Normal 6 2 11 11 3" xfId="33564"/>
    <cellStyle name="Normal 6 2 11 12" xfId="6077"/>
    <cellStyle name="Normal 6 2 11 12 2" xfId="21356"/>
    <cellStyle name="Normal 6 2 11 12 3" xfId="33704"/>
    <cellStyle name="Normal 6 2 11 13" xfId="6404"/>
    <cellStyle name="Normal 6 2 11 13 2" xfId="21681"/>
    <cellStyle name="Normal 6 2 11 13 3" xfId="34026"/>
    <cellStyle name="Normal 6 2 11 14" xfId="16619"/>
    <cellStyle name="Normal 6 2 11 15" xfId="24811"/>
    <cellStyle name="Normal 6 2 11 2" xfId="2180"/>
    <cellStyle name="Normal 6 2 11 2 2" xfId="6960"/>
    <cellStyle name="Normal 6 2 11 2 2 2" xfId="22237"/>
    <cellStyle name="Normal 6 2 11 2 2 3" xfId="34581"/>
    <cellStyle name="Normal 6 2 11 2 3" xfId="10061"/>
    <cellStyle name="Normal 6 2 11 2 3 2" xfId="25304"/>
    <cellStyle name="Normal 6 2 11 2 3 3" xfId="37609"/>
    <cellStyle name="Normal 6 2 11 2 4" xfId="12931"/>
    <cellStyle name="Normal 6 2 11 2 4 2" xfId="28129"/>
    <cellStyle name="Normal 6 2 11 2 4 3" xfId="40380"/>
    <cellStyle name="Normal 6 2 11 2 5" xfId="17707"/>
    <cellStyle name="Normal 6 2 11 2 6" xfId="30424"/>
    <cellStyle name="Normal 6 2 11 3" xfId="2963"/>
    <cellStyle name="Normal 6 2 11 3 2" xfId="7607"/>
    <cellStyle name="Normal 6 2 11 3 2 2" xfId="22884"/>
    <cellStyle name="Normal 6 2 11 3 2 3" xfId="35227"/>
    <cellStyle name="Normal 6 2 11 3 3" xfId="10759"/>
    <cellStyle name="Normal 6 2 11 3 3 2" xfId="25987"/>
    <cellStyle name="Normal 6 2 11 3 3 3" xfId="38278"/>
    <cellStyle name="Normal 6 2 11 3 4" xfId="13517"/>
    <cellStyle name="Normal 6 2 11 3 4 2" xfId="28704"/>
    <cellStyle name="Normal 6 2 11 3 4 3" xfId="40938"/>
    <cellStyle name="Normal 6 2 11 3 5" xfId="18418"/>
    <cellStyle name="Normal 6 2 11 3 6" xfId="31041"/>
    <cellStyle name="Normal 6 2 11 4" xfId="1801"/>
    <cellStyle name="Normal 6 2 11 4 2" xfId="6644"/>
    <cellStyle name="Normal 6 2 11 4 2 2" xfId="21921"/>
    <cellStyle name="Normal 6 2 11 4 2 3" xfId="34266"/>
    <cellStyle name="Normal 6 2 11 4 3" xfId="9717"/>
    <cellStyle name="Normal 6 2 11 4 3 2" xfId="24979"/>
    <cellStyle name="Normal 6 2 11 4 3 3" xfId="37297"/>
    <cellStyle name="Normal 6 2 11 4 4" xfId="12616"/>
    <cellStyle name="Normal 6 2 11 4 4 2" xfId="27832"/>
    <cellStyle name="Normal 6 2 11 4 4 3" xfId="40109"/>
    <cellStyle name="Normal 6 2 11 4 5" xfId="17345"/>
    <cellStyle name="Normal 6 2 11 4 6" xfId="16727"/>
    <cellStyle name="Normal 6 2 11 5" xfId="3638"/>
    <cellStyle name="Normal 6 2 11 5 2" xfId="8266"/>
    <cellStyle name="Normal 6 2 11 5 2 2" xfId="23542"/>
    <cellStyle name="Normal 6 2 11 5 2 3" xfId="35885"/>
    <cellStyle name="Normal 6 2 11 5 3" xfId="11412"/>
    <cellStyle name="Normal 6 2 11 5 3 2" xfId="26638"/>
    <cellStyle name="Normal 6 2 11 5 3 3" xfId="38924"/>
    <cellStyle name="Normal 6 2 11 5 4" xfId="14127"/>
    <cellStyle name="Normal 6 2 11 5 4 2" xfId="29314"/>
    <cellStyle name="Normal 6 2 11 5 4 3" xfId="41546"/>
    <cellStyle name="Normal 6 2 11 5 5" xfId="19072"/>
    <cellStyle name="Normal 6 2 11 5 6" xfId="31651"/>
    <cellStyle name="Normal 6 2 11 6" xfId="3089"/>
    <cellStyle name="Normal 6 2 11 6 2" xfId="7730"/>
    <cellStyle name="Normal 6 2 11 6 2 2" xfId="23007"/>
    <cellStyle name="Normal 6 2 11 6 2 3" xfId="35350"/>
    <cellStyle name="Normal 6 2 11 6 3" xfId="10882"/>
    <cellStyle name="Normal 6 2 11 6 3 2" xfId="26110"/>
    <cellStyle name="Normal 6 2 11 6 3 3" xfId="38400"/>
    <cellStyle name="Normal 6 2 11 6 4" xfId="13633"/>
    <cellStyle name="Normal 6 2 11 6 4 2" xfId="28820"/>
    <cellStyle name="Normal 6 2 11 6 4 3" xfId="41053"/>
    <cellStyle name="Normal 6 2 11 6 5" xfId="18539"/>
    <cellStyle name="Normal 6 2 11 6 6" xfId="31157"/>
    <cellStyle name="Normal 6 2 11 7" xfId="3894"/>
    <cellStyle name="Normal 6 2 11 7 2" xfId="8516"/>
    <cellStyle name="Normal 6 2 11 7 2 2" xfId="23790"/>
    <cellStyle name="Normal 6 2 11 7 2 3" xfId="36133"/>
    <cellStyle name="Normal 6 2 11 7 3" xfId="11658"/>
    <cellStyle name="Normal 6 2 11 7 3 2" xfId="26883"/>
    <cellStyle name="Normal 6 2 11 7 3 3" xfId="39169"/>
    <cellStyle name="Normal 6 2 11 7 4" xfId="14360"/>
    <cellStyle name="Normal 6 2 11 7 4 2" xfId="29547"/>
    <cellStyle name="Normal 6 2 11 7 4 3" xfId="41778"/>
    <cellStyle name="Normal 6 2 11 7 5" xfId="19316"/>
    <cellStyle name="Normal 6 2 11 7 6" xfId="31883"/>
    <cellStyle name="Normal 6 2 11 8" xfId="4114"/>
    <cellStyle name="Normal 6 2 11 8 2" xfId="8727"/>
    <cellStyle name="Normal 6 2 11 8 2 2" xfId="24001"/>
    <cellStyle name="Normal 6 2 11 8 2 3" xfId="36344"/>
    <cellStyle name="Normal 6 2 11 8 3" xfId="11867"/>
    <cellStyle name="Normal 6 2 11 8 3 2" xfId="27092"/>
    <cellStyle name="Normal 6 2 11 8 3 3" xfId="39378"/>
    <cellStyle name="Normal 6 2 11 8 4" xfId="14554"/>
    <cellStyle name="Normal 6 2 11 8 4 2" xfId="29741"/>
    <cellStyle name="Normal 6 2 11 8 4 3" xfId="41972"/>
    <cellStyle name="Normal 6 2 11 8 5" xfId="19526"/>
    <cellStyle name="Normal 6 2 11 8 6" xfId="32077"/>
    <cellStyle name="Normal 6 2 11 9" xfId="4313"/>
    <cellStyle name="Normal 6 2 11 9 2" xfId="8921"/>
    <cellStyle name="Normal 6 2 11 9 2 2" xfId="24195"/>
    <cellStyle name="Normal 6 2 11 9 2 3" xfId="36537"/>
    <cellStyle name="Normal 6 2 11 9 3" xfId="12058"/>
    <cellStyle name="Normal 6 2 11 9 3 2" xfId="27283"/>
    <cellStyle name="Normal 6 2 11 9 3 3" xfId="39568"/>
    <cellStyle name="Normal 6 2 11 9 4" xfId="14731"/>
    <cellStyle name="Normal 6 2 11 9 4 2" xfId="29918"/>
    <cellStyle name="Normal 6 2 11 9 4 3" xfId="42148"/>
    <cellStyle name="Normal 6 2 11 9 5" xfId="19714"/>
    <cellStyle name="Normal 6 2 11 9 6" xfId="32253"/>
    <cellStyle name="Normal 6 2 12" xfId="888"/>
    <cellStyle name="Normal 6 2 12 10" xfId="4469"/>
    <cellStyle name="Normal 6 2 12 10 2" xfId="9075"/>
    <cellStyle name="Normal 6 2 12 10 2 2" xfId="24349"/>
    <cellStyle name="Normal 6 2 12 10 2 3" xfId="36691"/>
    <cellStyle name="Normal 6 2 12 10 3" xfId="12203"/>
    <cellStyle name="Normal 6 2 12 10 3 2" xfId="27428"/>
    <cellStyle name="Normal 6 2 12 10 3 3" xfId="39712"/>
    <cellStyle name="Normal 6 2 12 10 4" xfId="14869"/>
    <cellStyle name="Normal 6 2 12 10 4 2" xfId="30056"/>
    <cellStyle name="Normal 6 2 12 10 4 3" xfId="42286"/>
    <cellStyle name="Normal 6 2 12 10 5" xfId="19863"/>
    <cellStyle name="Normal 6 2 12 10 6" xfId="32390"/>
    <cellStyle name="Normal 6 2 12 11" xfId="5948"/>
    <cellStyle name="Normal 6 2 12 11 2" xfId="21228"/>
    <cellStyle name="Normal 6 2 12 11 3" xfId="33576"/>
    <cellStyle name="Normal 6 2 12 12" xfId="5681"/>
    <cellStyle name="Normal 6 2 12 12 2" xfId="20961"/>
    <cellStyle name="Normal 6 2 12 12 3" xfId="33309"/>
    <cellStyle name="Normal 6 2 12 13" xfId="10946"/>
    <cellStyle name="Normal 6 2 12 13 2" xfId="26173"/>
    <cellStyle name="Normal 6 2 12 13 3" xfId="38461"/>
    <cellStyle name="Normal 6 2 12 14" xfId="16631"/>
    <cellStyle name="Normal 6 2 12 15" xfId="19324"/>
    <cellStyle name="Normal 6 2 12 2" xfId="2192"/>
    <cellStyle name="Normal 6 2 12 2 2" xfId="6972"/>
    <cellStyle name="Normal 6 2 12 2 2 2" xfId="22249"/>
    <cellStyle name="Normal 6 2 12 2 2 3" xfId="34593"/>
    <cellStyle name="Normal 6 2 12 2 3" xfId="10073"/>
    <cellStyle name="Normal 6 2 12 2 3 2" xfId="25316"/>
    <cellStyle name="Normal 6 2 12 2 3 3" xfId="37621"/>
    <cellStyle name="Normal 6 2 12 2 4" xfId="12943"/>
    <cellStyle name="Normal 6 2 12 2 4 2" xfId="28141"/>
    <cellStyle name="Normal 6 2 12 2 4 3" xfId="40392"/>
    <cellStyle name="Normal 6 2 12 2 5" xfId="17719"/>
    <cellStyle name="Normal 6 2 12 2 6" xfId="17470"/>
    <cellStyle name="Normal 6 2 12 3" xfId="2976"/>
    <cellStyle name="Normal 6 2 12 3 2" xfId="7620"/>
    <cellStyle name="Normal 6 2 12 3 2 2" xfId="22897"/>
    <cellStyle name="Normal 6 2 12 3 2 3" xfId="35240"/>
    <cellStyle name="Normal 6 2 12 3 3" xfId="10772"/>
    <cellStyle name="Normal 6 2 12 3 3 2" xfId="26000"/>
    <cellStyle name="Normal 6 2 12 3 3 3" xfId="38291"/>
    <cellStyle name="Normal 6 2 12 3 4" xfId="13530"/>
    <cellStyle name="Normal 6 2 12 3 4 2" xfId="28717"/>
    <cellStyle name="Normal 6 2 12 3 4 3" xfId="40951"/>
    <cellStyle name="Normal 6 2 12 3 5" xfId="18431"/>
    <cellStyle name="Normal 6 2 12 3 6" xfId="31054"/>
    <cellStyle name="Normal 6 2 12 4" xfId="1676"/>
    <cellStyle name="Normal 6 2 12 4 2" xfId="6522"/>
    <cellStyle name="Normal 6 2 12 4 2 2" xfId="21799"/>
    <cellStyle name="Normal 6 2 12 4 2 3" xfId="34144"/>
    <cellStyle name="Normal 6 2 12 4 3" xfId="9595"/>
    <cellStyle name="Normal 6 2 12 4 3 2" xfId="24858"/>
    <cellStyle name="Normal 6 2 12 4 3 3" xfId="37178"/>
    <cellStyle name="Normal 6 2 12 4 4" xfId="9219"/>
    <cellStyle name="Normal 6 2 12 4 4 2" xfId="24492"/>
    <cellStyle name="Normal 6 2 12 4 4 3" xfId="36833"/>
    <cellStyle name="Normal 6 2 12 4 5" xfId="17220"/>
    <cellStyle name="Normal 6 2 12 4 6" xfId="30437"/>
    <cellStyle name="Normal 6 2 12 5" xfId="3522"/>
    <cellStyle name="Normal 6 2 12 5 2" xfId="8152"/>
    <cellStyle name="Normal 6 2 12 5 2 2" xfId="23428"/>
    <cellStyle name="Normal 6 2 12 5 2 3" xfId="35771"/>
    <cellStyle name="Normal 6 2 12 5 3" xfId="11297"/>
    <cellStyle name="Normal 6 2 12 5 3 2" xfId="26523"/>
    <cellStyle name="Normal 6 2 12 5 3 3" xfId="38810"/>
    <cellStyle name="Normal 6 2 12 5 4" xfId="14019"/>
    <cellStyle name="Normal 6 2 12 5 4 2" xfId="29206"/>
    <cellStyle name="Normal 6 2 12 5 4 3" xfId="41438"/>
    <cellStyle name="Normal 6 2 12 5 5" xfId="18959"/>
    <cellStyle name="Normal 6 2 12 5 6" xfId="31542"/>
    <cellStyle name="Normal 6 2 12 6" xfId="3115"/>
    <cellStyle name="Normal 6 2 12 6 2" xfId="7756"/>
    <cellStyle name="Normal 6 2 12 6 2 2" xfId="23033"/>
    <cellStyle name="Normal 6 2 12 6 2 3" xfId="35376"/>
    <cellStyle name="Normal 6 2 12 6 3" xfId="10908"/>
    <cellStyle name="Normal 6 2 12 6 3 2" xfId="26136"/>
    <cellStyle name="Normal 6 2 12 6 3 3" xfId="38424"/>
    <cellStyle name="Normal 6 2 12 6 4" xfId="13656"/>
    <cellStyle name="Normal 6 2 12 6 4 2" xfId="28843"/>
    <cellStyle name="Normal 6 2 12 6 4 3" xfId="41076"/>
    <cellStyle name="Normal 6 2 12 6 5" xfId="18565"/>
    <cellStyle name="Normal 6 2 12 6 6" xfId="31180"/>
    <cellStyle name="Normal 6 2 12 7" xfId="3893"/>
    <cellStyle name="Normal 6 2 12 7 2" xfId="8515"/>
    <cellStyle name="Normal 6 2 12 7 2 2" xfId="23789"/>
    <cellStyle name="Normal 6 2 12 7 2 3" xfId="36132"/>
    <cellStyle name="Normal 6 2 12 7 3" xfId="11657"/>
    <cellStyle name="Normal 6 2 12 7 3 2" xfId="26882"/>
    <cellStyle name="Normal 6 2 12 7 3 3" xfId="39168"/>
    <cellStyle name="Normal 6 2 12 7 4" xfId="14359"/>
    <cellStyle name="Normal 6 2 12 7 4 2" xfId="29546"/>
    <cellStyle name="Normal 6 2 12 7 4 3" xfId="41777"/>
    <cellStyle name="Normal 6 2 12 7 5" xfId="19315"/>
    <cellStyle name="Normal 6 2 12 7 6" xfId="31882"/>
    <cellStyle name="Normal 6 2 12 8" xfId="4113"/>
    <cellStyle name="Normal 6 2 12 8 2" xfId="8726"/>
    <cellStyle name="Normal 6 2 12 8 2 2" xfId="24000"/>
    <cellStyle name="Normal 6 2 12 8 2 3" xfId="36343"/>
    <cellStyle name="Normal 6 2 12 8 3" xfId="11866"/>
    <cellStyle name="Normal 6 2 12 8 3 2" xfId="27091"/>
    <cellStyle name="Normal 6 2 12 8 3 3" xfId="39377"/>
    <cellStyle name="Normal 6 2 12 8 4" xfId="14553"/>
    <cellStyle name="Normal 6 2 12 8 4 2" xfId="29740"/>
    <cellStyle name="Normal 6 2 12 8 4 3" xfId="41971"/>
    <cellStyle name="Normal 6 2 12 8 5" xfId="19525"/>
    <cellStyle name="Normal 6 2 12 8 6" xfId="32076"/>
    <cellStyle name="Normal 6 2 12 9" xfId="4312"/>
    <cellStyle name="Normal 6 2 12 9 2" xfId="8920"/>
    <cellStyle name="Normal 6 2 12 9 2 2" xfId="24194"/>
    <cellStyle name="Normal 6 2 12 9 2 3" xfId="36536"/>
    <cellStyle name="Normal 6 2 12 9 3" xfId="12057"/>
    <cellStyle name="Normal 6 2 12 9 3 2" xfId="27282"/>
    <cellStyle name="Normal 6 2 12 9 3 3" xfId="39567"/>
    <cellStyle name="Normal 6 2 12 9 4" xfId="14730"/>
    <cellStyle name="Normal 6 2 12 9 4 2" xfId="29917"/>
    <cellStyle name="Normal 6 2 12 9 4 3" xfId="42147"/>
    <cellStyle name="Normal 6 2 12 9 5" xfId="19713"/>
    <cellStyle name="Normal 6 2 12 9 6" xfId="32252"/>
    <cellStyle name="Normal 6 2 13" xfId="629"/>
    <cellStyle name="Normal 6 2 13 10" xfId="2663"/>
    <cellStyle name="Normal 6 2 13 11" xfId="1876"/>
    <cellStyle name="Normal 6 2 13 11 2" xfId="5705"/>
    <cellStyle name="Normal 6 2 13 11 2 2" xfId="6701"/>
    <cellStyle name="Normal 6 2 13 11 2 2 2" xfId="20985"/>
    <cellStyle name="Normal 6 2 13 11 2 2 2 2" xfId="21978"/>
    <cellStyle name="Normal 6 2 13 11 2 2 3" xfId="34323"/>
    <cellStyle name="Normal 6 2 13 11 2 3" xfId="33333"/>
    <cellStyle name="Normal 6 2 13 11 3" xfId="9782"/>
    <cellStyle name="Normal 6 2 13 11 3 2" xfId="25037"/>
    <cellStyle name="Normal 6 2 13 11 3 3" xfId="37353"/>
    <cellStyle name="Normal 6 2 13 11 4" xfId="12673"/>
    <cellStyle name="Normal 6 2 13 11 4 2" xfId="27880"/>
    <cellStyle name="Normal 6 2 13 11 4 3" xfId="40148"/>
    <cellStyle name="Normal 6 2 13 11 5" xfId="17416"/>
    <cellStyle name="Normal 6 2 13 11 6" xfId="16772"/>
    <cellStyle name="Normal 6 2 13 12" xfId="4954"/>
    <cellStyle name="Normal 6 2 13 12 2" xfId="20262"/>
    <cellStyle name="Normal 6 2 13 12 3" xfId="32649"/>
    <cellStyle name="Normal 6 2 13 13" xfId="4722"/>
    <cellStyle name="Normal 6 2 13 13 2" xfId="20079"/>
    <cellStyle name="Normal 6 2 13 13 3" xfId="32549"/>
    <cellStyle name="Normal 6 2 13 14" xfId="4960"/>
    <cellStyle name="Normal 6 2 13 14 2" xfId="20267"/>
    <cellStyle name="Normal 6 2 13 14 3" xfId="32651"/>
    <cellStyle name="Normal 6 2 13 15" xfId="5073"/>
    <cellStyle name="Normal 6 2 13 15 2" xfId="6066"/>
    <cellStyle name="Normal 6 2 13 15 2 2" xfId="20354"/>
    <cellStyle name="Normal 6 2 13 15 2 2 2" xfId="21345"/>
    <cellStyle name="Normal 6 2 13 15 2 3" xfId="33693"/>
    <cellStyle name="Normal 6 2 13 15 3" xfId="32709"/>
    <cellStyle name="Normal 6 2 13 16" xfId="12360"/>
    <cellStyle name="Normal 6 2 13 17" xfId="16395"/>
    <cellStyle name="Normal 6 2 13 17 2" xfId="43017"/>
    <cellStyle name="Normal 6 2 13 18" xfId="19407"/>
    <cellStyle name="Normal 6 2 13 2" xfId="1698"/>
    <cellStyle name="Normal 6 2 13 2 10" xfId="16449"/>
    <cellStyle name="Normal 6 2 13 2 2" xfId="1958"/>
    <cellStyle name="Normal 6 2 13 2 2 2" xfId="6544"/>
    <cellStyle name="Normal 6 2 13 2 2 2 2" xfId="6745"/>
    <cellStyle name="Normal 6 2 13 2 2 2 2 2" xfId="21821"/>
    <cellStyle name="Normal 6 2 13 2 2 2 2 2 2" xfId="22022"/>
    <cellStyle name="Normal 6 2 13 2 2 2 2 3" xfId="34367"/>
    <cellStyle name="Normal 6 2 13 2 2 2 3" xfId="34166"/>
    <cellStyle name="Normal 6 2 13 2 2 3" xfId="9843"/>
    <cellStyle name="Normal 6 2 13 2 2 4" xfId="12717"/>
    <cellStyle name="Normal 6 2 13 2 2 5" xfId="17489"/>
    <cellStyle name="Normal 6 2 13 2 2 5 2" xfId="43018"/>
    <cellStyle name="Normal 6 2 13 2 2 6" xfId="30566"/>
    <cellStyle name="Normal 6 2 13 2 3" xfId="1911"/>
    <cellStyle name="Normal 6 2 13 2 4" xfId="1943"/>
    <cellStyle name="Normal 6 2 13 2 5" xfId="4898"/>
    <cellStyle name="Normal 6 2 13 2 6" xfId="4724"/>
    <cellStyle name="Normal 6 2 13 2 7" xfId="5119"/>
    <cellStyle name="Normal 6 2 13 2 7 2" xfId="9617"/>
    <cellStyle name="Normal 6 2 13 2 7 2 2" xfId="20400"/>
    <cellStyle name="Normal 6 2 13 2 7 2 2 2" xfId="24880"/>
    <cellStyle name="Normal 6 2 13 2 7 2 3" xfId="37200"/>
    <cellStyle name="Normal 6 2 13 2 7 3" xfId="32755"/>
    <cellStyle name="Normal 6 2 13 2 8" xfId="5283"/>
    <cellStyle name="Normal 6 2 13 2 8 2" xfId="20563"/>
    <cellStyle name="Normal 6 2 13 2 8 3" xfId="32914"/>
    <cellStyle name="Normal 6 2 13 2 9" xfId="17242"/>
    <cellStyle name="Normal 6 2 13 3" xfId="2724"/>
    <cellStyle name="Normal 6 2 13 4" xfId="2411"/>
    <cellStyle name="Normal 6 2 13 5" xfId="2877"/>
    <cellStyle name="Normal 6 2 13 6" xfId="2494"/>
    <cellStyle name="Normal 6 2 13 7" xfId="2587"/>
    <cellStyle name="Normal 6 2 13 8" xfId="2524"/>
    <cellStyle name="Normal 6 2 13 9" xfId="3391"/>
    <cellStyle name="Normal 6 2 14" xfId="1161"/>
    <cellStyle name="Normal 6 2 15" xfId="941"/>
    <cellStyle name="Normal 6 2 16" xfId="934"/>
    <cellStyle name="Normal 6 2 17" xfId="1046"/>
    <cellStyle name="Normal 6 2 18" xfId="1386"/>
    <cellStyle name="Normal 6 2 19" xfId="1413"/>
    <cellStyle name="Normal 6 2 2" xfId="85"/>
    <cellStyle name="Normal 6 2 2 10" xfId="895"/>
    <cellStyle name="Normal 6 2 2 11" xfId="972"/>
    <cellStyle name="Normal 6 2 2 11 10" xfId="2367"/>
    <cellStyle name="Normal 6 2 2 11 10 2" xfId="7026"/>
    <cellStyle name="Normal 6 2 2 11 10 2 2" xfId="22303"/>
    <cellStyle name="Normal 6 2 2 11 10 2 3" xfId="34647"/>
    <cellStyle name="Normal 6 2 2 11 10 3" xfId="10187"/>
    <cellStyle name="Normal 6 2 2 11 10 3 2" xfId="25418"/>
    <cellStyle name="Normal 6 2 2 11 10 3 3" xfId="37711"/>
    <cellStyle name="Normal 6 2 2 11 10 4" xfId="12999"/>
    <cellStyle name="Normal 6 2 2 11 10 4 2" xfId="28188"/>
    <cellStyle name="Normal 6 2 2 11 10 4 3" xfId="40426"/>
    <cellStyle name="Normal 6 2 2 11 10 5" xfId="17857"/>
    <cellStyle name="Normal 6 2 2 11 10 6" xfId="30235"/>
    <cellStyle name="Normal 6 2 2 11 11" xfId="2231"/>
    <cellStyle name="Normal 6 2 2 11 11 2" xfId="6015"/>
    <cellStyle name="Normal 6 2 2 11 11 2 2" xfId="6995"/>
    <cellStyle name="Normal 6 2 2 11 11 2 2 2" xfId="21295"/>
    <cellStyle name="Normal 6 2 2 11 11 2 2 2 2" xfId="22272"/>
    <cellStyle name="Normal 6 2 2 11 11 2 2 3" xfId="34616"/>
    <cellStyle name="Normal 6 2 2 11 11 2 3" xfId="33643"/>
    <cellStyle name="Normal 6 2 2 11 11 3" xfId="10104"/>
    <cellStyle name="Normal 6 2 2 11 11 4" xfId="12966"/>
    <cellStyle name="Normal 6 2 2 11 11 5" xfId="17751"/>
    <cellStyle name="Normal 6 2 2 11 11 5 2" xfId="43019"/>
    <cellStyle name="Normal 6 2 2 11 11 6" xfId="17016"/>
    <cellStyle name="Normal 6 2 2 11 12" xfId="1527"/>
    <cellStyle name="Normal 6 2 2 11 13" xfId="4854"/>
    <cellStyle name="Normal 6 2 2 11 14" xfId="1515"/>
    <cellStyle name="Normal 6 2 2 11 15" xfId="5075"/>
    <cellStyle name="Normal 6 2 2 11 15 2" xfId="5757"/>
    <cellStyle name="Normal 6 2 2 11 15 2 2" xfId="20356"/>
    <cellStyle name="Normal 6 2 2 11 15 2 2 2" xfId="21037"/>
    <cellStyle name="Normal 6 2 2 11 15 2 3" xfId="33385"/>
    <cellStyle name="Normal 6 2 2 11 15 3" xfId="32711"/>
    <cellStyle name="Normal 6 2 2 11 16" xfId="10148"/>
    <cellStyle name="Normal 6 2 2 11 16 2" xfId="25385"/>
    <cellStyle name="Normal 6 2 2 11 16 3" xfId="37684"/>
    <cellStyle name="Normal 6 2 2 11 17" xfId="16694"/>
    <cellStyle name="Normal 6 2 2 11 18" xfId="20219"/>
    <cellStyle name="Normal 6 2 2 11 2" xfId="1715"/>
    <cellStyle name="Normal 6 2 2 11 2 10" xfId="30352"/>
    <cellStyle name="Normal 6 2 2 11 2 2" xfId="2227"/>
    <cellStyle name="Normal 6 2 2 11 2 2 2" xfId="6561"/>
    <cellStyle name="Normal 6 2 2 11 2 2 2 2" xfId="6993"/>
    <cellStyle name="Normal 6 2 2 11 2 2 2 2 2" xfId="21838"/>
    <cellStyle name="Normal 6 2 2 11 2 2 2 2 2 2" xfId="22270"/>
    <cellStyle name="Normal 6 2 2 11 2 2 2 2 3" xfId="34614"/>
    <cellStyle name="Normal 6 2 2 11 2 2 2 3" xfId="34183"/>
    <cellStyle name="Normal 6 2 2 11 2 2 3" xfId="10101"/>
    <cellStyle name="Normal 6 2 2 11 2 2 3 2" xfId="25341"/>
    <cellStyle name="Normal 6 2 2 11 2 2 3 3" xfId="37644"/>
    <cellStyle name="Normal 6 2 2 11 2 2 4" xfId="12964"/>
    <cellStyle name="Normal 6 2 2 11 2 2 4 2" xfId="28159"/>
    <cellStyle name="Normal 6 2 2 11 2 2 4 3" xfId="40408"/>
    <cellStyle name="Normal 6 2 2 11 2 2 5" xfId="17747"/>
    <cellStyle name="Normal 6 2 2 11 2 2 6" xfId="20067"/>
    <cellStyle name="Normal 6 2 2 11 2 3" xfId="4601"/>
    <cellStyle name="Normal 6 2 2 11 2 3 2" xfId="19988"/>
    <cellStyle name="Normal 6 2 2 11 2 3 3" xfId="32499"/>
    <cellStyle name="Normal 6 2 2 11 2 4" xfId="4901"/>
    <cellStyle name="Normal 6 2 2 11 2 4 2" xfId="20223"/>
    <cellStyle name="Normal 6 2 2 11 2 4 3" xfId="32627"/>
    <cellStyle name="Normal 6 2 2 11 2 5" xfId="4920"/>
    <cellStyle name="Normal 6 2 2 11 2 5 2" xfId="20241"/>
    <cellStyle name="Normal 6 2 2 11 2 5 3" xfId="32637"/>
    <cellStyle name="Normal 6 2 2 11 2 6" xfId="4986"/>
    <cellStyle name="Normal 6 2 2 11 2 6 2" xfId="20287"/>
    <cellStyle name="Normal 6 2 2 11 2 6 3" xfId="32663"/>
    <cellStyle name="Normal 6 2 2 11 2 7" xfId="5143"/>
    <cellStyle name="Normal 6 2 2 11 2 7 2" xfId="9634"/>
    <cellStyle name="Normal 6 2 2 11 2 7 2 2" xfId="20424"/>
    <cellStyle name="Normal 6 2 2 11 2 7 2 2 2" xfId="24897"/>
    <cellStyle name="Normal 6 2 2 11 2 7 2 3" xfId="37217"/>
    <cellStyle name="Normal 6 2 2 11 2 7 3" xfId="32779"/>
    <cellStyle name="Normal 6 2 2 11 2 8" xfId="5314"/>
    <cellStyle name="Normal 6 2 2 11 2 9" xfId="17259"/>
    <cellStyle name="Normal 6 2 2 11 2 9 2" xfId="43020"/>
    <cellStyle name="Normal 6 2 2 11 3" xfId="3056"/>
    <cellStyle name="Normal 6 2 2 11 3 2" xfId="7699"/>
    <cellStyle name="Normal 6 2 2 11 3 2 2" xfId="22976"/>
    <cellStyle name="Normal 6 2 2 11 3 2 3" xfId="35319"/>
    <cellStyle name="Normal 6 2 2 11 3 3" xfId="10850"/>
    <cellStyle name="Normal 6 2 2 11 3 3 2" xfId="26078"/>
    <cellStyle name="Normal 6 2 2 11 3 3 3" xfId="38369"/>
    <cellStyle name="Normal 6 2 2 11 3 4" xfId="13605"/>
    <cellStyle name="Normal 6 2 2 11 3 4 2" xfId="28792"/>
    <cellStyle name="Normal 6 2 2 11 3 4 3" xfId="41025"/>
    <cellStyle name="Normal 6 2 2 11 3 5" xfId="18509"/>
    <cellStyle name="Normal 6 2 2 11 3 6" xfId="31129"/>
    <cellStyle name="Normal 6 2 2 11 4" xfId="1766"/>
    <cellStyle name="Normal 6 2 2 11 4 2" xfId="6610"/>
    <cellStyle name="Normal 6 2 2 11 4 2 2" xfId="21887"/>
    <cellStyle name="Normal 6 2 2 11 4 2 3" xfId="34232"/>
    <cellStyle name="Normal 6 2 2 11 4 3" xfId="9684"/>
    <cellStyle name="Normal 6 2 2 11 4 3 2" xfId="24946"/>
    <cellStyle name="Normal 6 2 2 11 4 3 3" xfId="37264"/>
    <cellStyle name="Normal 6 2 2 11 4 4" xfId="12585"/>
    <cellStyle name="Normal 6 2 2 11 4 4 2" xfId="27801"/>
    <cellStyle name="Normal 6 2 2 11 4 4 3" xfId="40078"/>
    <cellStyle name="Normal 6 2 2 11 4 5" xfId="17310"/>
    <cellStyle name="Normal 6 2 2 11 4 6" xfId="16874"/>
    <cellStyle name="Normal 6 2 2 11 5" xfId="3589"/>
    <cellStyle name="Normal 6 2 2 11 5 2" xfId="8217"/>
    <cellStyle name="Normal 6 2 2 11 5 2 2" xfId="23493"/>
    <cellStyle name="Normal 6 2 2 11 5 2 3" xfId="35836"/>
    <cellStyle name="Normal 6 2 2 11 5 3" xfId="11363"/>
    <cellStyle name="Normal 6 2 2 11 5 3 2" xfId="26589"/>
    <cellStyle name="Normal 6 2 2 11 5 3 3" xfId="38875"/>
    <cellStyle name="Normal 6 2 2 11 5 4" xfId="14079"/>
    <cellStyle name="Normal 6 2 2 11 5 4 2" xfId="29266"/>
    <cellStyle name="Normal 6 2 2 11 5 4 3" xfId="41498"/>
    <cellStyle name="Normal 6 2 2 11 5 5" xfId="19023"/>
    <cellStyle name="Normal 6 2 2 11 5 6" xfId="31602"/>
    <cellStyle name="Normal 6 2 2 11 6" xfId="3436"/>
    <cellStyle name="Normal 6 2 2 11 6 2" xfId="8068"/>
    <cellStyle name="Normal 6 2 2 11 6 2 2" xfId="23344"/>
    <cellStyle name="Normal 6 2 2 11 6 2 3" xfId="35687"/>
    <cellStyle name="Normal 6 2 2 11 6 3" xfId="11213"/>
    <cellStyle name="Normal 6 2 2 11 6 3 2" xfId="26439"/>
    <cellStyle name="Normal 6 2 2 11 6 3 3" xfId="38727"/>
    <cellStyle name="Normal 6 2 2 11 6 4" xfId="13942"/>
    <cellStyle name="Normal 6 2 2 11 6 4 2" xfId="29129"/>
    <cellStyle name="Normal 6 2 2 11 6 4 3" xfId="41362"/>
    <cellStyle name="Normal 6 2 2 11 6 5" xfId="18873"/>
    <cellStyle name="Normal 6 2 2 11 6 6" xfId="31466"/>
    <cellStyle name="Normal 6 2 2 11 7" xfId="3692"/>
    <cellStyle name="Normal 6 2 2 11 7 2" xfId="8319"/>
    <cellStyle name="Normal 6 2 2 11 7 2 2" xfId="23594"/>
    <cellStyle name="Normal 6 2 2 11 7 2 3" xfId="35937"/>
    <cellStyle name="Normal 6 2 2 11 7 3" xfId="11465"/>
    <cellStyle name="Normal 6 2 2 11 7 3 2" xfId="26691"/>
    <cellStyle name="Normal 6 2 2 11 7 3 3" xfId="38977"/>
    <cellStyle name="Normal 6 2 2 11 7 4" xfId="14177"/>
    <cellStyle name="Normal 6 2 2 11 7 4 2" xfId="29364"/>
    <cellStyle name="Normal 6 2 2 11 7 4 3" xfId="41596"/>
    <cellStyle name="Normal 6 2 2 11 7 5" xfId="19124"/>
    <cellStyle name="Normal 6 2 2 11 7 6" xfId="31701"/>
    <cellStyle name="Normal 6 2 2 11 8" xfId="3256"/>
    <cellStyle name="Normal 6 2 2 11 8 2" xfId="7896"/>
    <cellStyle name="Normal 6 2 2 11 8 2 2" xfId="23172"/>
    <cellStyle name="Normal 6 2 2 11 8 2 3" xfId="35515"/>
    <cellStyle name="Normal 6 2 2 11 8 3" xfId="11044"/>
    <cellStyle name="Normal 6 2 2 11 8 3 2" xfId="26270"/>
    <cellStyle name="Normal 6 2 2 11 8 3 3" xfId="38558"/>
    <cellStyle name="Normal 6 2 2 11 8 4" xfId="13784"/>
    <cellStyle name="Normal 6 2 2 11 8 4 2" xfId="28971"/>
    <cellStyle name="Normal 6 2 2 11 8 4 3" xfId="41204"/>
    <cellStyle name="Normal 6 2 2 11 8 5" xfId="18698"/>
    <cellStyle name="Normal 6 2 2 11 8 6" xfId="31308"/>
    <cellStyle name="Normal 6 2 2 11 9" xfId="3374"/>
    <cellStyle name="Normal 6 2 2 11 9 2" xfId="8009"/>
    <cellStyle name="Normal 6 2 2 11 9 2 2" xfId="23285"/>
    <cellStyle name="Normal 6 2 2 11 9 2 3" xfId="35628"/>
    <cellStyle name="Normal 6 2 2 11 9 3" xfId="11155"/>
    <cellStyle name="Normal 6 2 2 11 9 3 2" xfId="26381"/>
    <cellStyle name="Normal 6 2 2 11 9 3 3" xfId="38669"/>
    <cellStyle name="Normal 6 2 2 11 9 4" xfId="13888"/>
    <cellStyle name="Normal 6 2 2 11 9 4 2" xfId="29075"/>
    <cellStyle name="Normal 6 2 2 11 9 4 3" xfId="41308"/>
    <cellStyle name="Normal 6 2 2 11 9 5" xfId="18813"/>
    <cellStyle name="Normal 6 2 2 11 9 6" xfId="31412"/>
    <cellStyle name="Normal 6 2 2 12" xfId="1006"/>
    <cellStyle name="Normal 6 2 2 12 2" xfId="6047"/>
    <cellStyle name="Normal 6 2 2 12 2 2" xfId="21326"/>
    <cellStyle name="Normal 6 2 2 12 2 3" xfId="33674"/>
    <cellStyle name="Normal 6 2 2 12 3" xfId="6216"/>
    <cellStyle name="Normal 6 2 2 12 3 2" xfId="21494"/>
    <cellStyle name="Normal 6 2 2 12 3 3" xfId="33840"/>
    <cellStyle name="Normal 6 2 2 12 4" xfId="5235"/>
    <cellStyle name="Normal 6 2 2 12 4 2" xfId="20516"/>
    <cellStyle name="Normal 6 2 2 12 4 3" xfId="32868"/>
    <cellStyle name="Normal 6 2 2 12 5" xfId="16716"/>
    <cellStyle name="Normal 6 2 2 12 6" xfId="19572"/>
    <cellStyle name="Normal 6 2 2 13" xfId="1195"/>
    <cellStyle name="Normal 6 2 2 13 2" xfId="6208"/>
    <cellStyle name="Normal 6 2 2 13 2 2" xfId="21486"/>
    <cellStyle name="Normal 6 2 2 13 2 3" xfId="33832"/>
    <cellStyle name="Normal 6 2 2 13 3" xfId="9295"/>
    <cellStyle name="Normal 6 2 2 13 3 2" xfId="24567"/>
    <cellStyle name="Normal 6 2 2 13 3 3" xfId="36907"/>
    <cellStyle name="Normal 6 2 2 13 4" xfId="9397"/>
    <cellStyle name="Normal 6 2 2 13 4 2" xfId="24667"/>
    <cellStyle name="Normal 6 2 2 13 4 3" xfId="36999"/>
    <cellStyle name="Normal 6 2 2 13 5" xfId="16853"/>
    <cellStyle name="Normal 6 2 2 13 6" xfId="20231"/>
    <cellStyle name="Normal 6 2 2 14" xfId="1254"/>
    <cellStyle name="Normal 6 2 2 14 2" xfId="6254"/>
    <cellStyle name="Normal 6 2 2 14 2 2" xfId="21532"/>
    <cellStyle name="Normal 6 2 2 14 2 3" xfId="33878"/>
    <cellStyle name="Normal 6 2 2 14 3" xfId="9329"/>
    <cellStyle name="Normal 6 2 2 14 3 2" xfId="24600"/>
    <cellStyle name="Normal 6 2 2 14 3 3" xfId="36939"/>
    <cellStyle name="Normal 6 2 2 14 4" xfId="8969"/>
    <cellStyle name="Normal 6 2 2 14 4 2" xfId="24243"/>
    <cellStyle name="Normal 6 2 2 14 4 3" xfId="36585"/>
    <cellStyle name="Normal 6 2 2 14 5" xfId="16894"/>
    <cellStyle name="Normal 6 2 2 14 6" xfId="18090"/>
    <cellStyle name="Normal 6 2 2 15" xfId="1304"/>
    <cellStyle name="Normal 6 2 2 15 2" xfId="6297"/>
    <cellStyle name="Normal 6 2 2 15 2 2" xfId="21575"/>
    <cellStyle name="Normal 6 2 2 15 2 3" xfId="33920"/>
    <cellStyle name="Normal 6 2 2 15 3" xfId="9356"/>
    <cellStyle name="Normal 6 2 2 15 3 2" xfId="24626"/>
    <cellStyle name="Normal 6 2 2 15 3 3" xfId="36962"/>
    <cellStyle name="Normal 6 2 2 15 4" xfId="5243"/>
    <cellStyle name="Normal 6 2 2 15 4 2" xfId="20524"/>
    <cellStyle name="Normal 6 2 2 15 4 3" xfId="32876"/>
    <cellStyle name="Normal 6 2 2 15 5" xfId="16931"/>
    <cellStyle name="Normal 6 2 2 15 6" xfId="30703"/>
    <cellStyle name="Normal 6 2 2 16" xfId="1144"/>
    <cellStyle name="Normal 6 2 2 16 2" xfId="6167"/>
    <cellStyle name="Normal 6 2 2 16 2 2" xfId="21445"/>
    <cellStyle name="Normal 6 2 2 16 2 3" xfId="33792"/>
    <cellStyle name="Normal 6 2 2 16 3" xfId="9268"/>
    <cellStyle name="Normal 6 2 2 16 3 2" xfId="24540"/>
    <cellStyle name="Normal 6 2 2 16 3 3" xfId="36880"/>
    <cellStyle name="Normal 6 2 2 16 4" xfId="9288"/>
    <cellStyle name="Normal 6 2 2 16 4 2" xfId="24560"/>
    <cellStyle name="Normal 6 2 2 16 4 3" xfId="36900"/>
    <cellStyle name="Normal 6 2 2 16 5" xfId="16817"/>
    <cellStyle name="Normal 6 2 2 16 6" xfId="15962"/>
    <cellStyle name="Normal 6 2 2 17" xfId="1366"/>
    <cellStyle name="Normal 6 2 2 17 2" xfId="6350"/>
    <cellStyle name="Normal 6 2 2 17 2 2" xfId="21627"/>
    <cellStyle name="Normal 6 2 2 17 2 3" xfId="33972"/>
    <cellStyle name="Normal 6 2 2 17 3" xfId="9385"/>
    <cellStyle name="Normal 6 2 2 17 3 2" xfId="24655"/>
    <cellStyle name="Normal 6 2 2 17 3 3" xfId="36988"/>
    <cellStyle name="Normal 6 2 2 17 4" xfId="5967"/>
    <cellStyle name="Normal 6 2 2 17 4 2" xfId="21247"/>
    <cellStyle name="Normal 6 2 2 17 4 3" xfId="33595"/>
    <cellStyle name="Normal 6 2 2 17 5" xfId="16972"/>
    <cellStyle name="Normal 6 2 2 17 6" xfId="16984"/>
    <cellStyle name="Normal 6 2 2 18" xfId="1431"/>
    <cellStyle name="Normal 6 2 2 18 2" xfId="6401"/>
    <cellStyle name="Normal 6 2 2 18 2 2" xfId="21678"/>
    <cellStyle name="Normal 6 2 2 18 2 3" xfId="34023"/>
    <cellStyle name="Normal 6 2 2 18 3" xfId="9424"/>
    <cellStyle name="Normal 6 2 2 18 3 2" xfId="24692"/>
    <cellStyle name="Normal 6 2 2 18 3 3" xfId="37023"/>
    <cellStyle name="Normal 6 2 2 18 4" xfId="9446"/>
    <cellStyle name="Normal 6 2 2 18 4 2" xfId="24713"/>
    <cellStyle name="Normal 6 2 2 18 4 3" xfId="37042"/>
    <cellStyle name="Normal 6 2 2 18 5" xfId="17023"/>
    <cellStyle name="Normal 6 2 2 18 6" xfId="15923"/>
    <cellStyle name="Normal 6 2 2 19" xfId="1540"/>
    <cellStyle name="Normal 6 2 2 19 10" xfId="20307"/>
    <cellStyle name="Normal 6 2 2 19 2" xfId="1741"/>
    <cellStyle name="Normal 6 2 2 19 2 2" xfId="6438"/>
    <cellStyle name="Normal 6 2 2 19 2 2 2" xfId="6585"/>
    <cellStyle name="Normal 6 2 2 19 2 2 2 2" xfId="21715"/>
    <cellStyle name="Normal 6 2 2 19 2 2 2 2 2" xfId="21862"/>
    <cellStyle name="Normal 6 2 2 19 2 2 2 3" xfId="34207"/>
    <cellStyle name="Normal 6 2 2 19 2 2 3" xfId="34060"/>
    <cellStyle name="Normal 6 2 2 19 2 3" xfId="9660"/>
    <cellStyle name="Normal 6 2 2 19 2 4" xfId="12561"/>
    <cellStyle name="Normal 6 2 2 19 2 5" xfId="17285"/>
    <cellStyle name="Normal 6 2 2 19 2 5 2" xfId="43021"/>
    <cellStyle name="Normal 6 2 2 19 2 6" xfId="30594"/>
    <cellStyle name="Normal 6 2 2 19 3" xfId="2243"/>
    <cellStyle name="Normal 6 2 2 19 4" xfId="1903"/>
    <cellStyle name="Normal 6 2 2 19 5" xfId="1591"/>
    <cellStyle name="Normal 6 2 2 19 6" xfId="1602"/>
    <cellStyle name="Normal 6 2 2 19 7" xfId="5076"/>
    <cellStyle name="Normal 6 2 2 19 7 2" xfId="9480"/>
    <cellStyle name="Normal 6 2 2 19 7 2 2" xfId="20357"/>
    <cellStyle name="Normal 6 2 2 19 7 2 2 2" xfId="24747"/>
    <cellStyle name="Normal 6 2 2 19 7 2 3" xfId="37074"/>
    <cellStyle name="Normal 6 2 2 19 7 3" xfId="32712"/>
    <cellStyle name="Normal 6 2 2 19 8" xfId="6123"/>
    <cellStyle name="Normal 6 2 2 19 8 2" xfId="21402"/>
    <cellStyle name="Normal 6 2 2 19 8 3" xfId="33749"/>
    <cellStyle name="Normal 6 2 2 19 9" xfId="17098"/>
    <cellStyle name="Normal 6 2 2 2" xfId="612"/>
    <cellStyle name="Normal 6 2 2 2 10" xfId="1034"/>
    <cellStyle name="Normal 6 2 2 2 11" xfId="1550"/>
    <cellStyle name="Normal 6 2 2 2 11 10" xfId="16802"/>
    <cellStyle name="Normal 6 2 2 2 11 2" xfId="2707"/>
    <cellStyle name="Normal 6 2 2 2 11 2 2" xfId="6447"/>
    <cellStyle name="Normal 6 2 2 2 11 2 2 2" xfId="7355"/>
    <cellStyle name="Normal 6 2 2 2 11 2 2 2 2" xfId="21724"/>
    <cellStyle name="Normal 6 2 2 2 11 2 2 2 2 2" xfId="22632"/>
    <cellStyle name="Normal 6 2 2 2 11 2 2 2 3" xfId="34976"/>
    <cellStyle name="Normal 6 2 2 2 11 2 2 3" xfId="34069"/>
    <cellStyle name="Normal 6 2 2 2 11 2 3" xfId="10507"/>
    <cellStyle name="Normal 6 2 2 2 11 2 3 2" xfId="25735"/>
    <cellStyle name="Normal 6 2 2 2 11 2 3 3" xfId="38026"/>
    <cellStyle name="Normal 6 2 2 2 11 2 4" xfId="13283"/>
    <cellStyle name="Normal 6 2 2 2 11 2 4 2" xfId="28470"/>
    <cellStyle name="Normal 6 2 2 2 11 2 4 3" xfId="40704"/>
    <cellStyle name="Normal 6 2 2 2 11 2 5" xfId="18169"/>
    <cellStyle name="Normal 6 2 2 2 11 2 6" xfId="30806"/>
    <cellStyle name="Normal 6 2 2 2 11 3" xfId="4734"/>
    <cellStyle name="Normal 6 2 2 2 11 3 2" xfId="20090"/>
    <cellStyle name="Normal 6 2 2 2 11 3 3" xfId="32554"/>
    <cellStyle name="Normal 6 2 2 2 11 4" xfId="2298"/>
    <cellStyle name="Normal 6 2 2 2 11 4 2" xfId="17801"/>
    <cellStyle name="Normal 6 2 2 2 11 4 3" xfId="20268"/>
    <cellStyle name="Normal 6 2 2 2 11 5" xfId="2315"/>
    <cellStyle name="Normal 6 2 2 2 11 5 2" xfId="17813"/>
    <cellStyle name="Normal 6 2 2 2 11 5 3" xfId="30635"/>
    <cellStyle name="Normal 6 2 2 2 11 6" xfId="4626"/>
    <cellStyle name="Normal 6 2 2 2 11 6 2" xfId="20006"/>
    <cellStyle name="Normal 6 2 2 2 11 6 3" xfId="32513"/>
    <cellStyle name="Normal 6 2 2 2 11 7" xfId="5170"/>
    <cellStyle name="Normal 6 2 2 2 11 7 2" xfId="9489"/>
    <cellStyle name="Normal 6 2 2 2 11 7 2 2" xfId="20451"/>
    <cellStyle name="Normal 6 2 2 2 11 7 2 2 2" xfId="24756"/>
    <cellStyle name="Normal 6 2 2 2 11 7 2 3" xfId="37083"/>
    <cellStyle name="Normal 6 2 2 2 11 7 3" xfId="32806"/>
    <cellStyle name="Normal 6 2 2 2 11 8" xfId="9444"/>
    <cellStyle name="Normal 6 2 2 2 11 9" xfId="17107"/>
    <cellStyle name="Normal 6 2 2 2 11 9 2" xfId="43022"/>
    <cellStyle name="Normal 6 2 2 2 12" xfId="1781"/>
    <cellStyle name="Normal 6 2 2 2 12 2" xfId="6624"/>
    <cellStyle name="Normal 6 2 2 2 12 2 2" xfId="21901"/>
    <cellStyle name="Normal 6 2 2 2 12 2 3" xfId="34246"/>
    <cellStyle name="Normal 6 2 2 2 12 3" xfId="9699"/>
    <cellStyle name="Normal 6 2 2 2 12 3 2" xfId="24961"/>
    <cellStyle name="Normal 6 2 2 2 12 3 3" xfId="37279"/>
    <cellStyle name="Normal 6 2 2 2 12 4" xfId="12598"/>
    <cellStyle name="Normal 6 2 2 2 12 4 2" xfId="27814"/>
    <cellStyle name="Normal 6 2 2 2 12 4 3" xfId="40091"/>
    <cellStyle name="Normal 6 2 2 2 12 5" xfId="17325"/>
    <cellStyle name="Normal 6 2 2 2 12 6" xfId="15990"/>
    <cellStyle name="Normal 6 2 2 2 13" xfId="3136"/>
    <cellStyle name="Normal 6 2 2 2 13 2" xfId="7777"/>
    <cellStyle name="Normal 6 2 2 2 13 2 2" xfId="23054"/>
    <cellStyle name="Normal 6 2 2 2 13 2 3" xfId="35397"/>
    <cellStyle name="Normal 6 2 2 2 13 3" xfId="10929"/>
    <cellStyle name="Normal 6 2 2 2 13 3 2" xfId="26156"/>
    <cellStyle name="Normal 6 2 2 2 13 3 3" xfId="38444"/>
    <cellStyle name="Normal 6 2 2 2 13 4" xfId="13675"/>
    <cellStyle name="Normal 6 2 2 2 13 4 2" xfId="28862"/>
    <cellStyle name="Normal 6 2 2 2 13 4 3" xfId="41095"/>
    <cellStyle name="Normal 6 2 2 2 13 5" xfId="18584"/>
    <cellStyle name="Normal 6 2 2 2 13 6" xfId="31199"/>
    <cellStyle name="Normal 6 2 2 2 14" xfId="3494"/>
    <cellStyle name="Normal 6 2 2 2 14 2" xfId="8126"/>
    <cellStyle name="Normal 6 2 2 2 14 2 2" xfId="23402"/>
    <cellStyle name="Normal 6 2 2 2 14 2 3" xfId="35745"/>
    <cellStyle name="Normal 6 2 2 2 14 3" xfId="11270"/>
    <cellStyle name="Normal 6 2 2 2 14 3 2" xfId="26496"/>
    <cellStyle name="Normal 6 2 2 2 14 3 3" xfId="38784"/>
    <cellStyle name="Normal 6 2 2 2 14 4" xfId="13995"/>
    <cellStyle name="Normal 6 2 2 2 14 4 2" xfId="29182"/>
    <cellStyle name="Normal 6 2 2 2 14 4 3" xfId="41414"/>
    <cellStyle name="Normal 6 2 2 2 14 5" xfId="18931"/>
    <cellStyle name="Normal 6 2 2 2 14 6" xfId="31518"/>
    <cellStyle name="Normal 6 2 2 2 15" xfId="3330"/>
    <cellStyle name="Normal 6 2 2 2 15 2" xfId="7967"/>
    <cellStyle name="Normal 6 2 2 2 15 2 2" xfId="23243"/>
    <cellStyle name="Normal 6 2 2 2 15 2 3" xfId="35586"/>
    <cellStyle name="Normal 6 2 2 2 15 3" xfId="11115"/>
    <cellStyle name="Normal 6 2 2 2 15 3 2" xfId="26341"/>
    <cellStyle name="Normal 6 2 2 2 15 3 3" xfId="38629"/>
    <cellStyle name="Normal 6 2 2 2 15 4" xfId="13851"/>
    <cellStyle name="Normal 6 2 2 2 15 4 2" xfId="29038"/>
    <cellStyle name="Normal 6 2 2 2 15 4 3" xfId="41271"/>
    <cellStyle name="Normal 6 2 2 2 15 5" xfId="18771"/>
    <cellStyle name="Normal 6 2 2 2 15 6" xfId="31375"/>
    <cellStyle name="Normal 6 2 2 2 16" xfId="3161"/>
    <cellStyle name="Normal 6 2 2 2 16 2" xfId="7802"/>
    <cellStyle name="Normal 6 2 2 2 16 2 2" xfId="23078"/>
    <cellStyle name="Normal 6 2 2 2 16 2 3" xfId="35421"/>
    <cellStyle name="Normal 6 2 2 2 16 3" xfId="10952"/>
    <cellStyle name="Normal 6 2 2 2 16 3 2" xfId="26179"/>
    <cellStyle name="Normal 6 2 2 2 16 3 3" xfId="38467"/>
    <cellStyle name="Normal 6 2 2 2 16 4" xfId="13695"/>
    <cellStyle name="Normal 6 2 2 2 16 4 2" xfId="28882"/>
    <cellStyle name="Normal 6 2 2 2 16 4 3" xfId="41115"/>
    <cellStyle name="Normal 6 2 2 2 16 5" xfId="18605"/>
    <cellStyle name="Normal 6 2 2 2 16 6" xfId="31219"/>
    <cellStyle name="Normal 6 2 2 2 17" xfId="2468"/>
    <cellStyle name="Normal 6 2 2 2 17 2" xfId="7124"/>
    <cellStyle name="Normal 6 2 2 2 17 2 2" xfId="22401"/>
    <cellStyle name="Normal 6 2 2 2 17 2 3" xfId="34745"/>
    <cellStyle name="Normal 6 2 2 2 17 3" xfId="10285"/>
    <cellStyle name="Normal 6 2 2 2 17 3 2" xfId="25516"/>
    <cellStyle name="Normal 6 2 2 2 17 3 3" xfId="37809"/>
    <cellStyle name="Normal 6 2 2 2 17 4" xfId="13088"/>
    <cellStyle name="Normal 6 2 2 2 17 4 2" xfId="28277"/>
    <cellStyle name="Normal 6 2 2 2 17 4 3" xfId="40515"/>
    <cellStyle name="Normal 6 2 2 2 17 5" xfId="17952"/>
    <cellStyle name="Normal 6 2 2 2 17 6" xfId="30418"/>
    <cellStyle name="Normal 6 2 2 2 18" xfId="3852"/>
    <cellStyle name="Normal 6 2 2 2 18 2" xfId="8477"/>
    <cellStyle name="Normal 6 2 2 2 18 2 2" xfId="23751"/>
    <cellStyle name="Normal 6 2 2 2 18 2 3" xfId="36094"/>
    <cellStyle name="Normal 6 2 2 2 18 3" xfId="11617"/>
    <cellStyle name="Normal 6 2 2 2 18 3 2" xfId="26842"/>
    <cellStyle name="Normal 6 2 2 2 18 3 3" xfId="39128"/>
    <cellStyle name="Normal 6 2 2 2 18 4" xfId="14324"/>
    <cellStyle name="Normal 6 2 2 2 18 4 2" xfId="29511"/>
    <cellStyle name="Normal 6 2 2 2 18 4 3" xfId="41742"/>
    <cellStyle name="Normal 6 2 2 2 18 5" xfId="19276"/>
    <cellStyle name="Normal 6 2 2 2 18 6" xfId="31847"/>
    <cellStyle name="Normal 6 2 2 2 19" xfId="1630"/>
    <cellStyle name="Normal 6 2 2 2 19 2" xfId="5689"/>
    <cellStyle name="Normal 6 2 2 2 19 2 2" xfId="6479"/>
    <cellStyle name="Normal 6 2 2 2 19 2 2 2" xfId="20969"/>
    <cellStyle name="Normal 6 2 2 2 19 2 2 2 2" xfId="21756"/>
    <cellStyle name="Normal 6 2 2 2 19 2 2 3" xfId="34101"/>
    <cellStyle name="Normal 6 2 2 2 19 2 3" xfId="33317"/>
    <cellStyle name="Normal 6 2 2 2 19 3" xfId="9550"/>
    <cellStyle name="Normal 6 2 2 2 19 4" xfId="6292"/>
    <cellStyle name="Normal 6 2 2 2 19 5" xfId="17174"/>
    <cellStyle name="Normal 6 2 2 2 19 5 2" xfId="43023"/>
    <cellStyle name="Normal 6 2 2 2 19 6" xfId="30675"/>
    <cellStyle name="Normal 6 2 2 2 2" xfId="631"/>
    <cellStyle name="Normal 6 2 2 2 2 10" xfId="2854"/>
    <cellStyle name="Normal 6 2 2 2 2 11" xfId="2285"/>
    <cellStyle name="Normal 6 2 2 2 2 11 2" xfId="5707"/>
    <cellStyle name="Normal 6 2 2 2 2 11 2 2" xfId="7003"/>
    <cellStyle name="Normal 6 2 2 2 2 11 2 2 2" xfId="20987"/>
    <cellStyle name="Normal 6 2 2 2 2 11 2 2 2 2" xfId="22280"/>
    <cellStyle name="Normal 6 2 2 2 2 11 2 2 3" xfId="34624"/>
    <cellStyle name="Normal 6 2 2 2 2 11 2 3" xfId="33335"/>
    <cellStyle name="Normal 6 2 2 2 2 11 3" xfId="10132"/>
    <cellStyle name="Normal 6 2 2 2 2 11 3 2" xfId="25371"/>
    <cellStyle name="Normal 6 2 2 2 2 11 3 3" xfId="37670"/>
    <cellStyle name="Normal 6 2 2 2 2 11 4" xfId="12976"/>
    <cellStyle name="Normal 6 2 2 2 2 11 4 2" xfId="28170"/>
    <cellStyle name="Normal 6 2 2 2 2 11 4 3" xfId="40416"/>
    <cellStyle name="Normal 6 2 2 2 2 11 5" xfId="17791"/>
    <cellStyle name="Normal 6 2 2 2 2 11 6" xfId="15927"/>
    <cellStyle name="Normal 6 2 2 2 2 12" xfId="1859"/>
    <cellStyle name="Normal 6 2 2 2 2 12 2" xfId="17399"/>
    <cellStyle name="Normal 6 2 2 2 2 12 3" xfId="30348"/>
    <cellStyle name="Normal 6 2 2 2 2 13" xfId="4883"/>
    <cellStyle name="Normal 6 2 2 2 2 13 2" xfId="20209"/>
    <cellStyle name="Normal 6 2 2 2 2 13 3" xfId="32621"/>
    <cellStyle name="Normal 6 2 2 2 2 14" xfId="4966"/>
    <cellStyle name="Normal 6 2 2 2 2 14 2" xfId="20271"/>
    <cellStyle name="Normal 6 2 2 2 2 14 3" xfId="32653"/>
    <cellStyle name="Normal 6 2 2 2 2 15" xfId="5111"/>
    <cellStyle name="Normal 6 2 2 2 2 15 2" xfId="6220"/>
    <cellStyle name="Normal 6 2 2 2 2 15 2 2" xfId="20392"/>
    <cellStyle name="Normal 6 2 2 2 2 15 2 2 2" xfId="21498"/>
    <cellStyle name="Normal 6 2 2 2 2 15 2 3" xfId="33844"/>
    <cellStyle name="Normal 6 2 2 2 2 15 3" xfId="32747"/>
    <cellStyle name="Normal 6 2 2 2 2 16" xfId="12332"/>
    <cellStyle name="Normal 6 2 2 2 2 17" xfId="16397"/>
    <cellStyle name="Normal 6 2 2 2 2 17 2" xfId="43024"/>
    <cellStyle name="Normal 6 2 2 2 2 18" xfId="18748"/>
    <cellStyle name="Normal 6 2 2 2 2 2" xfId="1946"/>
    <cellStyle name="Normal 6 2 2 2 2 2 10" xfId="16736"/>
    <cellStyle name="Normal 6 2 2 2 2 2 2" xfId="1960"/>
    <cellStyle name="Normal 6 2 2 2 2 2 2 2" xfId="6734"/>
    <cellStyle name="Normal 6 2 2 2 2 2 2 2 2" xfId="6747"/>
    <cellStyle name="Normal 6 2 2 2 2 2 2 2 2 2" xfId="22011"/>
    <cellStyle name="Normal 6 2 2 2 2 2 2 2 2 2 2" xfId="22024"/>
    <cellStyle name="Normal 6 2 2 2 2 2 2 2 2 3" xfId="34369"/>
    <cellStyle name="Normal 6 2 2 2 2 2 2 2 3" xfId="34356"/>
    <cellStyle name="Normal 6 2 2 2 2 2 2 2 3 2" xfId="43025"/>
    <cellStyle name="Normal 6 2 2 2 2 2 2 3" xfId="9845"/>
    <cellStyle name="Normal 6 2 2 2 2 2 2 4" xfId="12719"/>
    <cellStyle name="Normal 6 2 2 2 2 2 2 5" xfId="17491"/>
    <cellStyle name="Normal 6 2 2 2 2 2 2 5 2" xfId="43026"/>
    <cellStyle name="Normal 6 2 2 2 2 2 2 6" xfId="30511"/>
    <cellStyle name="Normal 6 2 2 2 2 2 3" xfId="1566"/>
    <cellStyle name="Normal 6 2 2 2 2 2 4" xfId="2248"/>
    <cellStyle name="Normal 6 2 2 2 2 2 5" xfId="1889"/>
    <cellStyle name="Normal 6 2 2 2 2 2 6" xfId="2265"/>
    <cellStyle name="Normal 6 2 2 2 2 2 7" xfId="5121"/>
    <cellStyle name="Normal 6 2 2 2 2 2 7 2" xfId="9831"/>
    <cellStyle name="Normal 6 2 2 2 2 2 7 2 2" xfId="20402"/>
    <cellStyle name="Normal 6 2 2 2 2 2 7 2 2 2" xfId="25082"/>
    <cellStyle name="Normal 6 2 2 2 2 2 7 2 3" xfId="37394"/>
    <cellStyle name="Normal 6 2 2 2 2 2 7 3" xfId="32757"/>
    <cellStyle name="Normal 6 2 2 2 2 2 8" xfId="12706"/>
    <cellStyle name="Normal 6 2 2 2 2 2 8 2" xfId="27911"/>
    <cellStyle name="Normal 6 2 2 2 2 2 8 3" xfId="40169"/>
    <cellStyle name="Normal 6 2 2 2 2 2 9" xfId="17477"/>
    <cellStyle name="Normal 6 2 2 2 2 2 9 2" xfId="43027"/>
    <cellStyle name="Normal 6 2 2 2 2 3" xfId="2726"/>
    <cellStyle name="Normal 6 2 2 2 2 4" xfId="2409"/>
    <cellStyle name="Normal 6 2 2 2 2 5" xfId="2836"/>
    <cellStyle name="Normal 6 2 2 2 2 6" xfId="3535"/>
    <cellStyle name="Normal 6 2 2 2 2 7" xfId="2589"/>
    <cellStyle name="Normal 6 2 2 2 2 8" xfId="1780"/>
    <cellStyle name="Normal 6 2 2 2 2 9" xfId="1737"/>
    <cellStyle name="Normal 6 2 2 2 20" xfId="4756"/>
    <cellStyle name="Normal 6 2 2 2 21" xfId="4687"/>
    <cellStyle name="Normal 6 2 2 2 22" xfId="1561"/>
    <cellStyle name="Normal 6 2 2 2 23" xfId="5051"/>
    <cellStyle name="Normal 6 2 2 2 23 2" xfId="5648"/>
    <cellStyle name="Normal 6 2 2 2 23 2 2" xfId="20332"/>
    <cellStyle name="Normal 6 2 2 2 23 2 2 2" xfId="20928"/>
    <cellStyle name="Normal 6 2 2 2 23 2 3" xfId="33276"/>
    <cellStyle name="Normal 6 2 2 2 23 3" xfId="32687"/>
    <cellStyle name="Normal 6 2 2 2 24" xfId="12534"/>
    <cellStyle name="Normal 6 2 2 2 24 2" xfId="27751"/>
    <cellStyle name="Normal 6 2 2 2 24 3" xfId="40030"/>
    <cellStyle name="Normal 6 2 2 2 25" xfId="16380"/>
    <cellStyle name="Normal 6 2 2 2 25 2" xfId="43028"/>
    <cellStyle name="Normal 6 2 2 2 26" xfId="19840"/>
    <cellStyle name="Normal 6 2 2 2 3" xfId="990"/>
    <cellStyle name="Normal 6 2 2 2 4" xfId="908"/>
    <cellStyle name="Normal 6 2 2 2 5" xfId="1043"/>
    <cellStyle name="Normal 6 2 2 2 6" xfId="1147"/>
    <cellStyle name="Normal 6 2 2 2 7" xfId="945"/>
    <cellStyle name="Normal 6 2 2 2 8" xfId="1382"/>
    <cellStyle name="Normal 6 2 2 2 9" xfId="1230"/>
    <cellStyle name="Normal 6 2 2 20" xfId="3171"/>
    <cellStyle name="Normal 6 2 2 21" xfId="3286"/>
    <cellStyle name="Normal 6 2 2 22" xfId="2627"/>
    <cellStyle name="Normal 6 2 2 23" xfId="3540"/>
    <cellStyle name="Normal 6 2 2 24" xfId="3957"/>
    <cellStyle name="Normal 6 2 2 25" xfId="4173"/>
    <cellStyle name="Normal 6 2 2 26" xfId="4362"/>
    <cellStyle name="Normal 6 2 2 27" xfId="2341"/>
    <cellStyle name="Normal 6 2 2 27 2" xfId="5233"/>
    <cellStyle name="Normal 6 2 2 27 2 2" xfId="7010"/>
    <cellStyle name="Normal 6 2 2 27 2 2 2" xfId="20514"/>
    <cellStyle name="Normal 6 2 2 27 2 2 2 2" xfId="22287"/>
    <cellStyle name="Normal 6 2 2 27 2 2 3" xfId="34631"/>
    <cellStyle name="Normal 6 2 2 27 2 3" xfId="32866"/>
    <cellStyle name="Normal 6 2 2 27 3" xfId="10165"/>
    <cellStyle name="Normal 6 2 2 27 3 2" xfId="25402"/>
    <cellStyle name="Normal 6 2 2 27 3 3" xfId="37700"/>
    <cellStyle name="Normal 6 2 2 27 4" xfId="12983"/>
    <cellStyle name="Normal 6 2 2 27 4 2" xfId="28176"/>
    <cellStyle name="Normal 6 2 2 27 4 3" xfId="40421"/>
    <cellStyle name="Normal 6 2 2 27 5" xfId="17832"/>
    <cellStyle name="Normal 6 2 2 27 6" xfId="16986"/>
    <cellStyle name="Normal 6 2 2 28" xfId="2230"/>
    <cellStyle name="Normal 6 2 2 28 2" xfId="17750"/>
    <cellStyle name="Normal 6 2 2 28 3" xfId="17047"/>
    <cellStyle name="Normal 6 2 2 29" xfId="4975"/>
    <cellStyle name="Normal 6 2 2 29 2" xfId="20279"/>
    <cellStyle name="Normal 6 2 2 29 3" xfId="32658"/>
    <cellStyle name="Normal 6 2 2 3" xfId="730"/>
    <cellStyle name="Normal 6 2 2 30" xfId="1863"/>
    <cellStyle name="Normal 6 2 2 30 2" xfId="17403"/>
    <cellStyle name="Normal 6 2 2 30 3" xfId="30246"/>
    <cellStyle name="Normal 6 2 2 31" xfId="5042"/>
    <cellStyle name="Normal 6 2 2 31 2" xfId="6059"/>
    <cellStyle name="Normal 6 2 2 31 2 2" xfId="20323"/>
    <cellStyle name="Normal 6 2 2 31 2 2 2" xfId="21338"/>
    <cellStyle name="Normal 6 2 2 31 2 3" xfId="33686"/>
    <cellStyle name="Normal 6 2 2 31 3" xfId="32678"/>
    <cellStyle name="Normal 6 2 2 32" xfId="9358"/>
    <cellStyle name="Normal 6 2 2 33" xfId="15951"/>
    <cellStyle name="Normal 6 2 2 33 2" xfId="43029"/>
    <cellStyle name="Normal 6 2 2 34" xfId="30523"/>
    <cellStyle name="Normal 6 2 2 4" xfId="796"/>
    <cellStyle name="Normal 6 2 2 5" xfId="818"/>
    <cellStyle name="Normal 6 2 2 6" xfId="838"/>
    <cellStyle name="Normal 6 2 2 7" xfId="854"/>
    <cellStyle name="Normal 6 2 2 8" xfId="869"/>
    <cellStyle name="Normal 6 2 2 9" xfId="883"/>
    <cellStyle name="Normal 6 2 20" xfId="1400"/>
    <cellStyle name="Normal 6 2 21" xfId="1507"/>
    <cellStyle name="Normal 6 2 21 10" xfId="20026"/>
    <cellStyle name="Normal 6 2 21 2" xfId="2063"/>
    <cellStyle name="Normal 6 2 21 2 2" xfId="6428"/>
    <cellStyle name="Normal 6 2 21 2 2 2" xfId="6843"/>
    <cellStyle name="Normal 6 2 21 2 2 2 2" xfId="21705"/>
    <cellStyle name="Normal 6 2 21 2 2 2 2 2" xfId="22120"/>
    <cellStyle name="Normal 6 2 21 2 2 2 3" xfId="34464"/>
    <cellStyle name="Normal 6 2 21 2 2 3" xfId="34050"/>
    <cellStyle name="Normal 6 2 21 2 3" xfId="9944"/>
    <cellStyle name="Normal 6 2 21 2 3 2" xfId="25188"/>
    <cellStyle name="Normal 6 2 21 2 3 3" xfId="37493"/>
    <cellStyle name="Normal 6 2 21 2 4" xfId="12814"/>
    <cellStyle name="Normal 6 2 21 2 4 2" xfId="28013"/>
    <cellStyle name="Normal 6 2 21 2 4 3" xfId="40264"/>
    <cellStyle name="Normal 6 2 21 2 5" xfId="17590"/>
    <cellStyle name="Normal 6 2 21 2 6" xfId="30639"/>
    <cellStyle name="Normal 6 2 21 3" xfId="2333"/>
    <cellStyle name="Normal 6 2 21 3 2" xfId="17825"/>
    <cellStyle name="Normal 6 2 21 3 3" xfId="20294"/>
    <cellStyle name="Normal 6 2 21 4" xfId="1508"/>
    <cellStyle name="Normal 6 2 21 4 2" xfId="17071"/>
    <cellStyle name="Normal 6 2 21 4 3" xfId="17837"/>
    <cellStyle name="Normal 6 2 21 5" xfId="2260"/>
    <cellStyle name="Normal 6 2 21 5 2" xfId="17773"/>
    <cellStyle name="Normal 6 2 21 5 3" xfId="15904"/>
    <cellStyle name="Normal 6 2 21 6" xfId="4878"/>
    <cellStyle name="Normal 6 2 21 6 2" xfId="20206"/>
    <cellStyle name="Normal 6 2 21 6 3" xfId="32619"/>
    <cellStyle name="Normal 6 2 21 7" xfId="5138"/>
    <cellStyle name="Normal 6 2 21 7 2" xfId="9457"/>
    <cellStyle name="Normal 6 2 21 7 2 2" xfId="20419"/>
    <cellStyle name="Normal 6 2 21 7 2 2 2" xfId="24724"/>
    <cellStyle name="Normal 6 2 21 7 2 3" xfId="37053"/>
    <cellStyle name="Normal 6 2 21 7 3" xfId="32774"/>
    <cellStyle name="Normal 6 2 21 8" xfId="5276"/>
    <cellStyle name="Normal 6 2 21 9" xfId="17070"/>
    <cellStyle name="Normal 6 2 21 9 2" xfId="43030"/>
    <cellStyle name="Normal 6 2 22" xfId="3259"/>
    <cellStyle name="Normal 6 2 22 2" xfId="7899"/>
    <cellStyle name="Normal 6 2 22 2 2" xfId="23175"/>
    <cellStyle name="Normal 6 2 22 2 3" xfId="35518"/>
    <cellStyle name="Normal 6 2 22 3" xfId="11047"/>
    <cellStyle name="Normal 6 2 22 3 2" xfId="26273"/>
    <cellStyle name="Normal 6 2 22 3 3" xfId="38561"/>
    <cellStyle name="Normal 6 2 22 4" xfId="13787"/>
    <cellStyle name="Normal 6 2 22 4 2" xfId="28974"/>
    <cellStyle name="Normal 6 2 22 4 3" xfId="41207"/>
    <cellStyle name="Normal 6 2 22 5" xfId="18701"/>
    <cellStyle name="Normal 6 2 22 6" xfId="31311"/>
    <cellStyle name="Normal 6 2 23" xfId="2822"/>
    <cellStyle name="Normal 6 2 23 2" xfId="7469"/>
    <cellStyle name="Normal 6 2 23 2 2" xfId="22746"/>
    <cellStyle name="Normal 6 2 23 2 3" xfId="35090"/>
    <cellStyle name="Normal 6 2 23 3" xfId="10619"/>
    <cellStyle name="Normal 6 2 23 3 2" xfId="25847"/>
    <cellStyle name="Normal 6 2 23 3 3" xfId="38138"/>
    <cellStyle name="Normal 6 2 23 4" xfId="13383"/>
    <cellStyle name="Normal 6 2 23 4 2" xfId="28570"/>
    <cellStyle name="Normal 6 2 23 4 3" xfId="40804"/>
    <cellStyle name="Normal 6 2 23 5" xfId="18278"/>
    <cellStyle name="Normal 6 2 23 6" xfId="30906"/>
    <cellStyle name="Normal 6 2 24" xfId="3770"/>
    <cellStyle name="Normal 6 2 24 2" xfId="8396"/>
    <cellStyle name="Normal 6 2 24 2 2" xfId="23670"/>
    <cellStyle name="Normal 6 2 24 2 3" xfId="36013"/>
    <cellStyle name="Normal 6 2 24 3" xfId="11538"/>
    <cellStyle name="Normal 6 2 24 3 2" xfId="26763"/>
    <cellStyle name="Normal 6 2 24 3 3" xfId="39049"/>
    <cellStyle name="Normal 6 2 24 4" xfId="14248"/>
    <cellStyle name="Normal 6 2 24 4 2" xfId="29435"/>
    <cellStyle name="Normal 6 2 24 4 3" xfId="41666"/>
    <cellStyle name="Normal 6 2 24 5" xfId="19199"/>
    <cellStyle name="Normal 6 2 24 6" xfId="31771"/>
    <cellStyle name="Normal 6 2 25" xfId="4004"/>
    <cellStyle name="Normal 6 2 25 2" xfId="8621"/>
    <cellStyle name="Normal 6 2 25 2 2" xfId="23895"/>
    <cellStyle name="Normal 6 2 25 2 3" xfId="36238"/>
    <cellStyle name="Normal 6 2 25 3" xfId="11762"/>
    <cellStyle name="Normal 6 2 25 3 2" xfId="26987"/>
    <cellStyle name="Normal 6 2 25 3 3" xfId="39273"/>
    <cellStyle name="Normal 6 2 25 4" xfId="14455"/>
    <cellStyle name="Normal 6 2 25 4 2" xfId="29642"/>
    <cellStyle name="Normal 6 2 25 4 3" xfId="41873"/>
    <cellStyle name="Normal 6 2 25 5" xfId="19421"/>
    <cellStyle name="Normal 6 2 25 6" xfId="31978"/>
    <cellStyle name="Normal 6 2 26" xfId="4215"/>
    <cellStyle name="Normal 6 2 26 2" xfId="8826"/>
    <cellStyle name="Normal 6 2 26 2 2" xfId="24100"/>
    <cellStyle name="Normal 6 2 26 2 3" xfId="36443"/>
    <cellStyle name="Normal 6 2 26 3" xfId="11964"/>
    <cellStyle name="Normal 6 2 26 3 2" xfId="27189"/>
    <cellStyle name="Normal 6 2 26 3 3" xfId="39474"/>
    <cellStyle name="Normal 6 2 26 4" xfId="14643"/>
    <cellStyle name="Normal 6 2 26 4 2" xfId="29830"/>
    <cellStyle name="Normal 6 2 26 4 3" xfId="42060"/>
    <cellStyle name="Normal 6 2 26 5" xfId="19621"/>
    <cellStyle name="Normal 6 2 26 6" xfId="32165"/>
    <cellStyle name="Normal 6 2 27" xfId="4397"/>
    <cellStyle name="Normal 6 2 27 2" xfId="9004"/>
    <cellStyle name="Normal 6 2 27 2 2" xfId="24278"/>
    <cellStyle name="Normal 6 2 27 2 3" xfId="36620"/>
    <cellStyle name="Normal 6 2 27 3" xfId="12136"/>
    <cellStyle name="Normal 6 2 27 3 2" xfId="27361"/>
    <cellStyle name="Normal 6 2 27 3 3" xfId="39645"/>
    <cellStyle name="Normal 6 2 27 4" xfId="14805"/>
    <cellStyle name="Normal 6 2 27 4 2" xfId="29992"/>
    <cellStyle name="Normal 6 2 27 4 3" xfId="42222"/>
    <cellStyle name="Normal 6 2 27 5" xfId="19794"/>
    <cellStyle name="Normal 6 2 27 6" xfId="32326"/>
    <cellStyle name="Normal 6 2 28" xfId="4528"/>
    <cellStyle name="Normal 6 2 28 2" xfId="9134"/>
    <cellStyle name="Normal 6 2 28 2 2" xfId="24408"/>
    <cellStyle name="Normal 6 2 28 2 3" xfId="36750"/>
    <cellStyle name="Normal 6 2 28 3" xfId="12259"/>
    <cellStyle name="Normal 6 2 28 3 2" xfId="27484"/>
    <cellStyle name="Normal 6 2 28 3 3" xfId="39768"/>
    <cellStyle name="Normal 6 2 28 4" xfId="14922"/>
    <cellStyle name="Normal 6 2 28 4 2" xfId="30109"/>
    <cellStyle name="Normal 6 2 28 4 3" xfId="42339"/>
    <cellStyle name="Normal 6 2 28 5" xfId="19922"/>
    <cellStyle name="Normal 6 2 28 6" xfId="32443"/>
    <cellStyle name="Normal 6 2 29" xfId="2263"/>
    <cellStyle name="Normal 6 2 29 2" xfId="5217"/>
    <cellStyle name="Normal 6 2 29 2 2" xfId="7000"/>
    <cellStyle name="Normal 6 2 29 2 2 2" xfId="20498"/>
    <cellStyle name="Normal 6 2 29 2 2 2 2" xfId="22277"/>
    <cellStyle name="Normal 6 2 29 2 2 3" xfId="34621"/>
    <cellStyle name="Normal 6 2 29 2 3" xfId="32851"/>
    <cellStyle name="Normal 6 2 29 3" xfId="10123"/>
    <cellStyle name="Normal 6 2 29 4" xfId="12971"/>
    <cellStyle name="Normal 6 2 29 5" xfId="17776"/>
    <cellStyle name="Normal 6 2 29 5 2" xfId="43031"/>
    <cellStyle name="Normal 6 2 29 6" xfId="20180"/>
    <cellStyle name="Normal 6 2 3" xfId="178"/>
    <cellStyle name="Normal 6 2 30" xfId="4794"/>
    <cellStyle name="Normal 6 2 31" xfId="4937"/>
    <cellStyle name="Normal 6 2 32" xfId="4929"/>
    <cellStyle name="Normal 6 2 33" xfId="5035"/>
    <cellStyle name="Normal 6 2 33 2" xfId="7213"/>
    <cellStyle name="Normal 6 2 33 2 2" xfId="20316"/>
    <cellStyle name="Normal 6 2 33 2 2 2" xfId="22490"/>
    <cellStyle name="Normal 6 2 33 2 3" xfId="34834"/>
    <cellStyle name="Normal 6 2 33 3" xfId="32671"/>
    <cellStyle name="Normal 6 2 34" xfId="9453"/>
    <cellStyle name="Normal 6 2 34 2" xfId="24720"/>
    <cellStyle name="Normal 6 2 34 3" xfId="37049"/>
    <cellStyle name="Normal 6 2 35" xfId="15931"/>
    <cellStyle name="Normal 6 2 35 2" xfId="43032"/>
    <cellStyle name="Normal 6 2 36" xfId="20228"/>
    <cellStyle name="Normal 6 2 4" xfId="211"/>
    <cellStyle name="Normal 6 2 5" xfId="573"/>
    <cellStyle name="Normal 6 2 5 10" xfId="589"/>
    <cellStyle name="Normal 6 2 5 10 2" xfId="5670"/>
    <cellStyle name="Normal 6 2 5 10 2 2" xfId="20950"/>
    <cellStyle name="Normal 6 2 5 10 2 3" xfId="33298"/>
    <cellStyle name="Normal 6 2 5 10 3" xfId="9156"/>
    <cellStyle name="Normal 6 2 5 10 3 2" xfId="24430"/>
    <cellStyle name="Normal 6 2 5 10 3 3" xfId="36772"/>
    <cellStyle name="Normal 6 2 5 10 4" xfId="5432"/>
    <cellStyle name="Normal 6 2 5 10 4 2" xfId="20712"/>
    <cellStyle name="Normal 6 2 5 10 4 3" xfId="33061"/>
    <cellStyle name="Normal 6 2 5 10 5" xfId="16364"/>
    <cellStyle name="Normal 6 2 5 10 6" xfId="20236"/>
    <cellStyle name="Normal 6 2 5 11" xfId="1594"/>
    <cellStyle name="Normal 6 2 5 11 10" xfId="30654"/>
    <cellStyle name="Normal 6 2 5 11 2" xfId="2669"/>
    <cellStyle name="Normal 6 2 5 11 2 2" xfId="6463"/>
    <cellStyle name="Normal 6 2 5 11 2 2 2" xfId="7319"/>
    <cellStyle name="Normal 6 2 5 11 2 2 2 2" xfId="21740"/>
    <cellStyle name="Normal 6 2 5 11 2 2 2 2 2" xfId="22596"/>
    <cellStyle name="Normal 6 2 5 11 2 2 2 3" xfId="34940"/>
    <cellStyle name="Normal 6 2 5 11 2 2 3" xfId="34085"/>
    <cellStyle name="Normal 6 2 5 11 2 3" xfId="10473"/>
    <cellStyle name="Normal 6 2 5 11 2 4" xfId="13249"/>
    <cellStyle name="Normal 6 2 5 11 2 5" xfId="18133"/>
    <cellStyle name="Normal 6 2 5 11 2 5 2" xfId="43033"/>
    <cellStyle name="Normal 6 2 5 11 2 6" xfId="30773"/>
    <cellStyle name="Normal 6 2 5 11 3" xfId="4728"/>
    <cellStyle name="Normal 6 2 5 11 4" xfId="2343"/>
    <cellStyle name="Normal 6 2 5 11 5" xfId="4769"/>
    <cellStyle name="Normal 6 2 5 11 6" xfId="4645"/>
    <cellStyle name="Normal 6 2 5 11 7" xfId="5166"/>
    <cellStyle name="Normal 6 2 5 11 7 2" xfId="9524"/>
    <cellStyle name="Normal 6 2 5 11 7 2 2" xfId="20447"/>
    <cellStyle name="Normal 6 2 5 11 7 2 2 2" xfId="24791"/>
    <cellStyle name="Normal 6 2 5 11 7 2 3" xfId="37116"/>
    <cellStyle name="Normal 6 2 5 11 7 3" xfId="32802"/>
    <cellStyle name="Normal 6 2 5 11 8" xfId="9071"/>
    <cellStyle name="Normal 6 2 5 11 8 2" xfId="24345"/>
    <cellStyle name="Normal 6 2 5 11 8 3" xfId="36687"/>
    <cellStyle name="Normal 6 2 5 11 9" xfId="17142"/>
    <cellStyle name="Normal 6 2 5 12" xfId="3341"/>
    <cellStyle name="Normal 6 2 5 13" xfId="1767"/>
    <cellStyle name="Normal 6 2 5 14" xfId="3853"/>
    <cellStyle name="Normal 6 2 5 15" xfId="4077"/>
    <cellStyle name="Normal 6 2 5 16" xfId="4276"/>
    <cellStyle name="Normal 6 2 5 17" xfId="4445"/>
    <cellStyle name="Normal 6 2 5 18" xfId="4550"/>
    <cellStyle name="Normal 6 2 5 19" xfId="1899"/>
    <cellStyle name="Normal 6 2 5 19 2" xfId="5655"/>
    <cellStyle name="Normal 6 2 5 19 2 2" xfId="6706"/>
    <cellStyle name="Normal 6 2 5 19 2 2 2" xfId="20935"/>
    <cellStyle name="Normal 6 2 5 19 2 2 2 2" xfId="21983"/>
    <cellStyle name="Normal 6 2 5 19 2 2 3" xfId="34328"/>
    <cellStyle name="Normal 6 2 5 19 2 3" xfId="33283"/>
    <cellStyle name="Normal 6 2 5 19 3" xfId="9794"/>
    <cellStyle name="Normal 6 2 5 19 3 2" xfId="25049"/>
    <cellStyle name="Normal 6 2 5 19 3 3" xfId="37363"/>
    <cellStyle name="Normal 6 2 5 19 4" xfId="12678"/>
    <cellStyle name="Normal 6 2 5 19 4 2" xfId="27886"/>
    <cellStyle name="Normal 6 2 5 19 4 3" xfId="40151"/>
    <cellStyle name="Normal 6 2 5 19 5" xfId="17434"/>
    <cellStyle name="Normal 6 2 5 19 6" xfId="30245"/>
    <cellStyle name="Normal 6 2 5 2" xfId="712"/>
    <cellStyle name="Normal 6 2 5 2 10" xfId="4309"/>
    <cellStyle name="Normal 6 2 5 2 10 2" xfId="8917"/>
    <cellStyle name="Normal 6 2 5 2 10 2 2" xfId="24191"/>
    <cellStyle name="Normal 6 2 5 2 10 2 3" xfId="36533"/>
    <cellStyle name="Normal 6 2 5 2 10 3" xfId="12054"/>
    <cellStyle name="Normal 6 2 5 2 10 3 2" xfId="27279"/>
    <cellStyle name="Normal 6 2 5 2 10 3 3" xfId="39564"/>
    <cellStyle name="Normal 6 2 5 2 10 4" xfId="14727"/>
    <cellStyle name="Normal 6 2 5 2 10 4 2" xfId="29914"/>
    <cellStyle name="Normal 6 2 5 2 10 4 3" xfId="42144"/>
    <cellStyle name="Normal 6 2 5 2 10 5" xfId="19710"/>
    <cellStyle name="Normal 6 2 5 2 10 6" xfId="32249"/>
    <cellStyle name="Normal 6 2 5 2 11" xfId="2218"/>
    <cellStyle name="Normal 6 2 5 2 11 2" xfId="5783"/>
    <cellStyle name="Normal 6 2 5 2 11 2 2" xfId="6990"/>
    <cellStyle name="Normal 6 2 5 2 11 2 2 2" xfId="21063"/>
    <cellStyle name="Normal 6 2 5 2 11 2 2 2 2" xfId="22267"/>
    <cellStyle name="Normal 6 2 5 2 11 2 2 3" xfId="34611"/>
    <cellStyle name="Normal 6 2 5 2 11 2 3" xfId="33411"/>
    <cellStyle name="Normal 6 2 5 2 11 3" xfId="10095"/>
    <cellStyle name="Normal 6 2 5 2 11 4" xfId="12961"/>
    <cellStyle name="Normal 6 2 5 2 11 5" xfId="17741"/>
    <cellStyle name="Normal 6 2 5 2 11 5 2" xfId="43034"/>
    <cellStyle name="Normal 6 2 5 2 11 6" xfId="30368"/>
    <cellStyle name="Normal 6 2 5 2 12" xfId="4662"/>
    <cellStyle name="Normal 6 2 5 2 13" xfId="4857"/>
    <cellStyle name="Normal 6 2 5 2 14" xfId="4639"/>
    <cellStyle name="Normal 6 2 5 2 15" xfId="5103"/>
    <cellStyle name="Normal 6 2 5 2 15 2" xfId="5202"/>
    <cellStyle name="Normal 6 2 5 2 15 2 2" xfId="20384"/>
    <cellStyle name="Normal 6 2 5 2 15 2 2 2" xfId="20483"/>
    <cellStyle name="Normal 6 2 5 2 15 2 3" xfId="32838"/>
    <cellStyle name="Normal 6 2 5 2 15 3" xfId="32739"/>
    <cellStyle name="Normal 6 2 5 2 16" xfId="12387"/>
    <cellStyle name="Normal 6 2 5 2 16 2" xfId="27612"/>
    <cellStyle name="Normal 6 2 5 2 16 3" xfId="39893"/>
    <cellStyle name="Normal 6 2 5 2 17" xfId="16465"/>
    <cellStyle name="Normal 6 2 5 2 18" xfId="16306"/>
    <cellStyle name="Normal 6 2 5 2 2" xfId="1921"/>
    <cellStyle name="Normal 6 2 5 2 2 10" xfId="30590"/>
    <cellStyle name="Normal 6 2 5 2 2 2" xfId="2020"/>
    <cellStyle name="Normal 6 2 5 2 2 2 2" xfId="6715"/>
    <cellStyle name="Normal 6 2 5 2 2 2 2 2" xfId="6800"/>
    <cellStyle name="Normal 6 2 5 2 2 2 2 2 2" xfId="21992"/>
    <cellStyle name="Normal 6 2 5 2 2 2 2 2 2 2" xfId="22077"/>
    <cellStyle name="Normal 6 2 5 2 2 2 2 2 3" xfId="34421"/>
    <cellStyle name="Normal 6 2 5 2 2 2 2 3" xfId="34337"/>
    <cellStyle name="Normal 6 2 5 2 2 2 3" xfId="9901"/>
    <cellStyle name="Normal 6 2 5 2 2 2 3 2" xfId="25146"/>
    <cellStyle name="Normal 6 2 5 2 2 2 3 3" xfId="37452"/>
    <cellStyle name="Normal 6 2 5 2 2 2 4" xfId="12771"/>
    <cellStyle name="Normal 6 2 5 2 2 2 4 2" xfId="27971"/>
    <cellStyle name="Normal 6 2 5 2 2 2 4 3" xfId="40223"/>
    <cellStyle name="Normal 6 2 5 2 2 2 5" xfId="17547"/>
    <cellStyle name="Normal 6 2 5 2 2 2 6" xfId="16900"/>
    <cellStyle name="Normal 6 2 5 2 2 3" xfId="1939"/>
    <cellStyle name="Normal 6 2 5 2 2 3 2" xfId="17471"/>
    <cellStyle name="Normal 6 2 5 2 2 3 3" xfId="20259"/>
    <cellStyle name="Normal 6 2 5 2 2 4" xfId="4737"/>
    <cellStyle name="Normal 6 2 5 2 2 4 2" xfId="20092"/>
    <cellStyle name="Normal 6 2 5 2 2 4 3" xfId="32555"/>
    <cellStyle name="Normal 6 2 5 2 2 5" xfId="1845"/>
    <cellStyle name="Normal 6 2 5 2 2 5 2" xfId="17386"/>
    <cellStyle name="Normal 6 2 5 2 2 5 3" xfId="30696"/>
    <cellStyle name="Normal 6 2 5 2 2 6" xfId="4674"/>
    <cellStyle name="Normal 6 2 5 2 2 6 2" xfId="20040"/>
    <cellStyle name="Normal 6 2 5 2 2 6 3" xfId="32525"/>
    <cellStyle name="Normal 6 2 5 2 2 7" xfId="5135"/>
    <cellStyle name="Normal 6 2 5 2 2 7 2" xfId="9809"/>
    <cellStyle name="Normal 6 2 5 2 2 7 2 2" xfId="20416"/>
    <cellStyle name="Normal 6 2 5 2 2 7 2 2 2" xfId="25061"/>
    <cellStyle name="Normal 6 2 5 2 2 7 2 3" xfId="37375"/>
    <cellStyle name="Normal 6 2 5 2 2 7 3" xfId="32771"/>
    <cellStyle name="Normal 6 2 5 2 2 8" xfId="12687"/>
    <cellStyle name="Normal 6 2 5 2 2 9" xfId="17454"/>
    <cellStyle name="Normal 6 2 5 2 2 9 2" xfId="43035"/>
    <cellStyle name="Normal 6 2 5 2 3" xfId="2804"/>
    <cellStyle name="Normal 6 2 5 2 3 2" xfId="7451"/>
    <cellStyle name="Normal 6 2 5 2 3 2 2" xfId="22728"/>
    <cellStyle name="Normal 6 2 5 2 3 2 3" xfId="35072"/>
    <cellStyle name="Normal 6 2 5 2 3 3" xfId="10601"/>
    <cellStyle name="Normal 6 2 5 2 3 3 2" xfId="25829"/>
    <cellStyle name="Normal 6 2 5 2 3 3 3" xfId="38120"/>
    <cellStyle name="Normal 6 2 5 2 3 4" xfId="13365"/>
    <cellStyle name="Normal 6 2 5 2 3 4 2" xfId="28552"/>
    <cellStyle name="Normal 6 2 5 2 3 4 3" xfId="40786"/>
    <cellStyle name="Normal 6 2 5 2 3 5" xfId="18260"/>
    <cellStyle name="Normal 6 2 5 2 3 6" xfId="30888"/>
    <cellStyle name="Normal 6 2 5 2 4" xfId="3135"/>
    <cellStyle name="Normal 6 2 5 2 4 2" xfId="7776"/>
    <cellStyle name="Normal 6 2 5 2 4 2 2" xfId="23053"/>
    <cellStyle name="Normal 6 2 5 2 4 2 3" xfId="35396"/>
    <cellStyle name="Normal 6 2 5 2 4 3" xfId="10928"/>
    <cellStyle name="Normal 6 2 5 2 4 3 2" xfId="26155"/>
    <cellStyle name="Normal 6 2 5 2 4 3 3" xfId="38443"/>
    <cellStyle name="Normal 6 2 5 2 4 4" xfId="13674"/>
    <cellStyle name="Normal 6 2 5 2 4 4 2" xfId="28861"/>
    <cellStyle name="Normal 6 2 5 2 4 4 3" xfId="41094"/>
    <cellStyle name="Normal 6 2 5 2 4 5" xfId="18583"/>
    <cellStyle name="Normal 6 2 5 2 4 6" xfId="31198"/>
    <cellStyle name="Normal 6 2 5 2 5" xfId="2444"/>
    <cellStyle name="Normal 6 2 5 2 5 2" xfId="7100"/>
    <cellStyle name="Normal 6 2 5 2 5 2 2" xfId="22377"/>
    <cellStyle name="Normal 6 2 5 2 5 2 3" xfId="34721"/>
    <cellStyle name="Normal 6 2 5 2 5 3" xfId="10261"/>
    <cellStyle name="Normal 6 2 5 2 5 3 2" xfId="25492"/>
    <cellStyle name="Normal 6 2 5 2 5 3 3" xfId="37785"/>
    <cellStyle name="Normal 6 2 5 2 5 4" xfId="13064"/>
    <cellStyle name="Normal 6 2 5 2 5 4 2" xfId="28253"/>
    <cellStyle name="Normal 6 2 5 2 5 4 3" xfId="40491"/>
    <cellStyle name="Normal 6 2 5 2 5 5" xfId="17928"/>
    <cellStyle name="Normal 6 2 5 2 5 6" xfId="20031"/>
    <cellStyle name="Normal 6 2 5 2 6" xfId="3460"/>
    <cellStyle name="Normal 6 2 5 2 6 2" xfId="8092"/>
    <cellStyle name="Normal 6 2 5 2 6 2 2" xfId="23368"/>
    <cellStyle name="Normal 6 2 5 2 6 2 3" xfId="35711"/>
    <cellStyle name="Normal 6 2 5 2 6 3" xfId="11237"/>
    <cellStyle name="Normal 6 2 5 2 6 3 2" xfId="26463"/>
    <cellStyle name="Normal 6 2 5 2 6 3 3" xfId="38751"/>
    <cellStyle name="Normal 6 2 5 2 6 4" xfId="13963"/>
    <cellStyle name="Normal 6 2 5 2 6 4 2" xfId="29150"/>
    <cellStyle name="Normal 6 2 5 2 6 4 3" xfId="41383"/>
    <cellStyle name="Normal 6 2 5 2 6 5" xfId="18897"/>
    <cellStyle name="Normal 6 2 5 2 6 6" xfId="31487"/>
    <cellStyle name="Normal 6 2 5 2 7" xfId="3707"/>
    <cellStyle name="Normal 6 2 5 2 7 2" xfId="8334"/>
    <cellStyle name="Normal 6 2 5 2 7 2 2" xfId="23609"/>
    <cellStyle name="Normal 6 2 5 2 7 2 3" xfId="35952"/>
    <cellStyle name="Normal 6 2 5 2 7 3" xfId="11479"/>
    <cellStyle name="Normal 6 2 5 2 7 3 2" xfId="26705"/>
    <cellStyle name="Normal 6 2 5 2 7 3 3" xfId="38991"/>
    <cellStyle name="Normal 6 2 5 2 7 4" xfId="14191"/>
    <cellStyle name="Normal 6 2 5 2 7 4 2" xfId="29378"/>
    <cellStyle name="Normal 6 2 5 2 7 4 3" xfId="41610"/>
    <cellStyle name="Normal 6 2 5 2 7 5" xfId="19139"/>
    <cellStyle name="Normal 6 2 5 2 7 6" xfId="31715"/>
    <cellStyle name="Normal 6 2 5 2 8" xfId="3890"/>
    <cellStyle name="Normal 6 2 5 2 8 2" xfId="8512"/>
    <cellStyle name="Normal 6 2 5 2 8 2 2" xfId="23786"/>
    <cellStyle name="Normal 6 2 5 2 8 2 3" xfId="36129"/>
    <cellStyle name="Normal 6 2 5 2 8 3" xfId="11654"/>
    <cellStyle name="Normal 6 2 5 2 8 3 2" xfId="26879"/>
    <cellStyle name="Normal 6 2 5 2 8 3 3" xfId="39165"/>
    <cellStyle name="Normal 6 2 5 2 8 4" xfId="14356"/>
    <cellStyle name="Normal 6 2 5 2 8 4 2" xfId="29543"/>
    <cellStyle name="Normal 6 2 5 2 8 4 3" xfId="41774"/>
    <cellStyle name="Normal 6 2 5 2 8 5" xfId="19312"/>
    <cellStyle name="Normal 6 2 5 2 8 6" xfId="31879"/>
    <cellStyle name="Normal 6 2 5 2 9" xfId="4110"/>
    <cellStyle name="Normal 6 2 5 2 9 2" xfId="8723"/>
    <cellStyle name="Normal 6 2 5 2 9 2 2" xfId="23997"/>
    <cellStyle name="Normal 6 2 5 2 9 2 3" xfId="36340"/>
    <cellStyle name="Normal 6 2 5 2 9 3" xfId="11863"/>
    <cellStyle name="Normal 6 2 5 2 9 3 2" xfId="27088"/>
    <cellStyle name="Normal 6 2 5 2 9 3 3" xfId="39374"/>
    <cellStyle name="Normal 6 2 5 2 9 4" xfId="14550"/>
    <cellStyle name="Normal 6 2 5 2 9 4 2" xfId="29737"/>
    <cellStyle name="Normal 6 2 5 2 9 4 3" xfId="41968"/>
    <cellStyle name="Normal 6 2 5 2 9 5" xfId="19522"/>
    <cellStyle name="Normal 6 2 5 2 9 6" xfId="32073"/>
    <cellStyle name="Normal 6 2 5 20" xfId="1875"/>
    <cellStyle name="Normal 6 2 5 20 2" xfId="17415"/>
    <cellStyle name="Normal 6 2 5 20 3" xfId="16833"/>
    <cellStyle name="Normal 6 2 5 21" xfId="4893"/>
    <cellStyle name="Normal 6 2 5 21 2" xfId="20215"/>
    <cellStyle name="Normal 6 2 5 21 3" xfId="32625"/>
    <cellStyle name="Normal 6 2 5 22" xfId="4770"/>
    <cellStyle name="Normal 6 2 5 22 2" xfId="20121"/>
    <cellStyle name="Normal 6 2 5 22 3" xfId="32569"/>
    <cellStyle name="Normal 6 2 5 23" xfId="5063"/>
    <cellStyle name="Normal 6 2 5 23 2" xfId="7134"/>
    <cellStyle name="Normal 6 2 5 23 2 2" xfId="20344"/>
    <cellStyle name="Normal 6 2 5 23 2 2 2" xfId="22411"/>
    <cellStyle name="Normal 6 2 5 23 2 3" xfId="34755"/>
    <cellStyle name="Normal 6 2 5 23 3" xfId="32699"/>
    <cellStyle name="Normal 6 2 5 24" xfId="11906"/>
    <cellStyle name="Normal 6 2 5 25" xfId="16350"/>
    <cellStyle name="Normal 6 2 5 25 2" xfId="43036"/>
    <cellStyle name="Normal 6 2 5 26" xfId="19896"/>
    <cellStyle name="Normal 6 2 5 3" xfId="1084"/>
    <cellStyle name="Normal 6 2 5 3 2" xfId="6115"/>
    <cellStyle name="Normal 6 2 5 3 2 2" xfId="21394"/>
    <cellStyle name="Normal 6 2 5 3 2 3" xfId="33742"/>
    <cellStyle name="Normal 6 2 5 3 3" xfId="9230"/>
    <cellStyle name="Normal 6 2 5 3 3 2" xfId="24503"/>
    <cellStyle name="Normal 6 2 5 3 3 3" xfId="36844"/>
    <cellStyle name="Normal 6 2 5 3 4" xfId="10252"/>
    <cellStyle name="Normal 6 2 5 3 4 2" xfId="25483"/>
    <cellStyle name="Normal 6 2 5 3 4 3" xfId="37776"/>
    <cellStyle name="Normal 6 2 5 3 5" xfId="16777"/>
    <cellStyle name="Normal 6 2 5 3 6" xfId="16157"/>
    <cellStyle name="Normal 6 2 5 4" xfId="691"/>
    <cellStyle name="Normal 6 2 5 4 2" xfId="5763"/>
    <cellStyle name="Normal 6 2 5 4 2 2" xfId="21043"/>
    <cellStyle name="Normal 6 2 5 4 2 3" xfId="33391"/>
    <cellStyle name="Normal 6 2 5 4 3" xfId="6188"/>
    <cellStyle name="Normal 6 2 5 4 3 2" xfId="21466"/>
    <cellStyle name="Normal 6 2 5 4 3 3" xfId="33812"/>
    <cellStyle name="Normal 6 2 5 4 4" xfId="12348"/>
    <cellStyle name="Normal 6 2 5 4 4 2" xfId="27573"/>
    <cellStyle name="Normal 6 2 5 4 4 3" xfId="39856"/>
    <cellStyle name="Normal 6 2 5 4 5" xfId="16451"/>
    <cellStyle name="Normal 6 2 5 4 6" xfId="22066"/>
    <cellStyle name="Normal 6 2 5 5" xfId="924"/>
    <cellStyle name="Normal 6 2 5 5 2" xfId="5978"/>
    <cellStyle name="Normal 6 2 5 5 2 2" xfId="21258"/>
    <cellStyle name="Normal 6 2 5 5 2 3" xfId="33606"/>
    <cellStyle name="Normal 6 2 5 5 3" xfId="5682"/>
    <cellStyle name="Normal 6 2 5 5 3 2" xfId="20962"/>
    <cellStyle name="Normal 6 2 5 5 3 3" xfId="33310"/>
    <cellStyle name="Normal 6 2 5 5 4" xfId="12447"/>
    <cellStyle name="Normal 6 2 5 5 4 2" xfId="27670"/>
    <cellStyle name="Normal 6 2 5 5 4 3" xfId="39951"/>
    <cellStyle name="Normal 6 2 5 5 5" xfId="16660"/>
    <cellStyle name="Normal 6 2 5 5 6" xfId="17161"/>
    <cellStyle name="Normal 6 2 5 6" xfId="1186"/>
    <cellStyle name="Normal 6 2 5 6 2" xfId="6200"/>
    <cellStyle name="Normal 6 2 5 6 2 2" xfId="21478"/>
    <cellStyle name="Normal 6 2 5 6 2 3" xfId="33824"/>
    <cellStyle name="Normal 6 2 5 6 3" xfId="9292"/>
    <cellStyle name="Normal 6 2 5 6 3 2" xfId="24564"/>
    <cellStyle name="Normal 6 2 5 6 3 3" xfId="36904"/>
    <cellStyle name="Normal 6 2 5 6 4" xfId="7278"/>
    <cellStyle name="Normal 6 2 5 6 4 2" xfId="22555"/>
    <cellStyle name="Normal 6 2 5 6 4 3" xfId="34899"/>
    <cellStyle name="Normal 6 2 5 6 5" xfId="16848"/>
    <cellStyle name="Normal 6 2 5 6 6" xfId="19389"/>
    <cellStyle name="Normal 6 2 5 7" xfId="1245"/>
    <cellStyle name="Normal 6 2 5 7 2" xfId="6246"/>
    <cellStyle name="Normal 6 2 5 7 2 2" xfId="21524"/>
    <cellStyle name="Normal 6 2 5 7 2 3" xfId="33870"/>
    <cellStyle name="Normal 6 2 5 7 3" xfId="9324"/>
    <cellStyle name="Normal 6 2 5 7 3 2" xfId="24595"/>
    <cellStyle name="Normal 6 2 5 7 3 3" xfId="36934"/>
    <cellStyle name="Normal 6 2 5 7 4" xfId="9220"/>
    <cellStyle name="Normal 6 2 5 7 4 2" xfId="24493"/>
    <cellStyle name="Normal 6 2 5 7 4 3" xfId="36834"/>
    <cellStyle name="Normal 6 2 5 7 5" xfId="16888"/>
    <cellStyle name="Normal 6 2 5 7 6" xfId="20141"/>
    <cellStyle name="Normal 6 2 5 8" xfId="923"/>
    <cellStyle name="Normal 6 2 5 8 2" xfId="5977"/>
    <cellStyle name="Normal 6 2 5 8 2 2" xfId="21257"/>
    <cellStyle name="Normal 6 2 5 8 2 3" xfId="33605"/>
    <cellStyle name="Normal 6 2 5 8 3" xfId="6101"/>
    <cellStyle name="Normal 6 2 5 8 3 2" xfId="21380"/>
    <cellStyle name="Normal 6 2 5 8 3 3" xfId="33728"/>
    <cellStyle name="Normal 6 2 5 8 4" xfId="10156"/>
    <cellStyle name="Normal 6 2 5 8 4 2" xfId="25393"/>
    <cellStyle name="Normal 6 2 5 8 4 3" xfId="37691"/>
    <cellStyle name="Normal 6 2 5 8 5" xfId="16659"/>
    <cellStyle name="Normal 6 2 5 8 6" xfId="18191"/>
    <cellStyle name="Normal 6 2 5 9" xfId="1396"/>
    <cellStyle name="Normal 6 2 5 9 2" xfId="6375"/>
    <cellStyle name="Normal 6 2 5 9 2 2" xfId="21652"/>
    <cellStyle name="Normal 6 2 5 9 2 3" xfId="33997"/>
    <cellStyle name="Normal 6 2 5 9 3" xfId="9401"/>
    <cellStyle name="Normal 6 2 5 9 3 2" xfId="24671"/>
    <cellStyle name="Normal 6 2 5 9 3 3" xfId="37003"/>
    <cellStyle name="Normal 6 2 5 9 4" xfId="10142"/>
    <cellStyle name="Normal 6 2 5 9 4 2" xfId="25379"/>
    <cellStyle name="Normal 6 2 5 9 4 3" xfId="37678"/>
    <cellStyle name="Normal 6 2 5 9 5" xfId="16996"/>
    <cellStyle name="Normal 6 2 5 9 6" xfId="20309"/>
    <cellStyle name="Normal 6 2 6" xfId="742"/>
    <cellStyle name="Normal 6 2 6 10" xfId="4269"/>
    <cellStyle name="Normal 6 2 6 10 2" xfId="8880"/>
    <cellStyle name="Normal 6 2 6 10 2 2" xfId="24154"/>
    <cellStyle name="Normal 6 2 6 10 2 3" xfId="36496"/>
    <cellStyle name="Normal 6 2 6 10 3" xfId="12017"/>
    <cellStyle name="Normal 6 2 6 10 3 2" xfId="27242"/>
    <cellStyle name="Normal 6 2 6 10 3 3" xfId="39527"/>
    <cellStyle name="Normal 6 2 6 10 4" xfId="14694"/>
    <cellStyle name="Normal 6 2 6 10 4 2" xfId="29881"/>
    <cellStyle name="Normal 6 2 6 10 4 3" xfId="42111"/>
    <cellStyle name="Normal 6 2 6 10 5" xfId="19674"/>
    <cellStyle name="Normal 6 2 6 10 6" xfId="32216"/>
    <cellStyle name="Normal 6 2 6 11" xfId="5812"/>
    <cellStyle name="Normal 6 2 6 11 2" xfId="21092"/>
    <cellStyle name="Normal 6 2 6 11 3" xfId="33440"/>
    <cellStyle name="Normal 6 2 6 12" xfId="6025"/>
    <cellStyle name="Normal 6 2 6 12 2" xfId="21305"/>
    <cellStyle name="Normal 6 2 6 12 3" xfId="33653"/>
    <cellStyle name="Normal 6 2 6 13" xfId="12378"/>
    <cellStyle name="Normal 6 2 6 13 2" xfId="27603"/>
    <cellStyle name="Normal 6 2 6 13 3" xfId="39884"/>
    <cellStyle name="Normal 6 2 6 14" xfId="16494"/>
    <cellStyle name="Normal 6 2 6 15" xfId="25024"/>
    <cellStyle name="Normal 6 2 6 2" xfId="2048"/>
    <cellStyle name="Normal 6 2 6 2 2" xfId="6828"/>
    <cellStyle name="Normal 6 2 6 2 2 2" xfId="22105"/>
    <cellStyle name="Normal 6 2 6 2 2 3" xfId="34449"/>
    <cellStyle name="Normal 6 2 6 2 3" xfId="9929"/>
    <cellStyle name="Normal 6 2 6 2 3 2" xfId="25173"/>
    <cellStyle name="Normal 6 2 6 2 3 3" xfId="37479"/>
    <cellStyle name="Normal 6 2 6 2 4" xfId="12799"/>
    <cellStyle name="Normal 6 2 6 2 4 2" xfId="27998"/>
    <cellStyle name="Normal 6 2 6 2 4 3" xfId="40250"/>
    <cellStyle name="Normal 6 2 6 2 5" xfId="17575"/>
    <cellStyle name="Normal 6 2 6 2 6" xfId="20037"/>
    <cellStyle name="Normal 6 2 6 3" xfId="2834"/>
    <cellStyle name="Normal 6 2 6 3 2" xfId="7481"/>
    <cellStyle name="Normal 6 2 6 3 2 2" xfId="22758"/>
    <cellStyle name="Normal 6 2 6 3 2 3" xfId="35102"/>
    <cellStyle name="Normal 6 2 6 3 3" xfId="10631"/>
    <cellStyle name="Normal 6 2 6 3 3 2" xfId="25859"/>
    <cellStyle name="Normal 6 2 6 3 3 3" xfId="38150"/>
    <cellStyle name="Normal 6 2 6 3 4" xfId="13394"/>
    <cellStyle name="Normal 6 2 6 3 4 2" xfId="28581"/>
    <cellStyle name="Normal 6 2 6 3 4 3" xfId="40815"/>
    <cellStyle name="Normal 6 2 6 3 5" xfId="18290"/>
    <cellStyle name="Normal 6 2 6 3 6" xfId="30918"/>
    <cellStyle name="Normal 6 2 6 4" xfId="1669"/>
    <cellStyle name="Normal 6 2 6 4 2" xfId="6515"/>
    <cellStyle name="Normal 6 2 6 4 2 2" xfId="21792"/>
    <cellStyle name="Normal 6 2 6 4 2 3" xfId="34137"/>
    <cellStyle name="Normal 6 2 6 4 3" xfId="9588"/>
    <cellStyle name="Normal 6 2 6 4 3 2" xfId="24851"/>
    <cellStyle name="Normal 6 2 6 4 3 3" xfId="37171"/>
    <cellStyle name="Normal 6 2 6 4 4" xfId="9440"/>
    <cellStyle name="Normal 6 2 6 4 4 2" xfId="24708"/>
    <cellStyle name="Normal 6 2 6 4 4 3" xfId="37038"/>
    <cellStyle name="Normal 6 2 6 4 5" xfId="17213"/>
    <cellStyle name="Normal 6 2 6 4 6" xfId="30596"/>
    <cellStyle name="Normal 6 2 6 5" xfId="3648"/>
    <cellStyle name="Normal 6 2 6 5 2" xfId="8276"/>
    <cellStyle name="Normal 6 2 6 5 2 2" xfId="23552"/>
    <cellStyle name="Normal 6 2 6 5 2 3" xfId="35895"/>
    <cellStyle name="Normal 6 2 6 5 3" xfId="11422"/>
    <cellStyle name="Normal 6 2 6 5 3 2" xfId="26648"/>
    <cellStyle name="Normal 6 2 6 5 3 3" xfId="38934"/>
    <cellStyle name="Normal 6 2 6 5 4" xfId="14137"/>
    <cellStyle name="Normal 6 2 6 5 4 2" xfId="29324"/>
    <cellStyle name="Normal 6 2 6 5 4 3" xfId="41556"/>
    <cellStyle name="Normal 6 2 6 5 5" xfId="19082"/>
    <cellStyle name="Normal 6 2 6 5 6" xfId="31661"/>
    <cellStyle name="Normal 6 2 6 6" xfId="3605"/>
    <cellStyle name="Normal 6 2 6 6 2" xfId="8233"/>
    <cellStyle name="Normal 6 2 6 6 2 2" xfId="23509"/>
    <cellStyle name="Normal 6 2 6 6 2 3" xfId="35852"/>
    <cellStyle name="Normal 6 2 6 6 3" xfId="11379"/>
    <cellStyle name="Normal 6 2 6 6 3 2" xfId="26605"/>
    <cellStyle name="Normal 6 2 6 6 3 3" xfId="38891"/>
    <cellStyle name="Normal 6 2 6 6 4" xfId="14095"/>
    <cellStyle name="Normal 6 2 6 6 4 2" xfId="29282"/>
    <cellStyle name="Normal 6 2 6 6 4 3" xfId="41514"/>
    <cellStyle name="Normal 6 2 6 6 5" xfId="19039"/>
    <cellStyle name="Normal 6 2 6 6 6" xfId="31618"/>
    <cellStyle name="Normal 6 2 6 7" xfId="3180"/>
    <cellStyle name="Normal 6 2 6 7 2" xfId="7820"/>
    <cellStyle name="Normal 6 2 6 7 2 2" xfId="23096"/>
    <cellStyle name="Normal 6 2 6 7 2 3" xfId="35439"/>
    <cellStyle name="Normal 6 2 6 7 3" xfId="10971"/>
    <cellStyle name="Normal 6 2 6 7 3 2" xfId="26198"/>
    <cellStyle name="Normal 6 2 6 7 3 3" xfId="38486"/>
    <cellStyle name="Normal 6 2 6 7 4" xfId="13713"/>
    <cellStyle name="Normal 6 2 6 7 4 2" xfId="28900"/>
    <cellStyle name="Normal 6 2 6 7 4 3" xfId="41133"/>
    <cellStyle name="Normal 6 2 6 7 5" xfId="18624"/>
    <cellStyle name="Normal 6 2 6 7 6" xfId="31237"/>
    <cellStyle name="Normal 6 2 6 8" xfId="3843"/>
    <cellStyle name="Normal 6 2 6 8 2" xfId="8468"/>
    <cellStyle name="Normal 6 2 6 8 2 2" xfId="23742"/>
    <cellStyle name="Normal 6 2 6 8 2 3" xfId="36085"/>
    <cellStyle name="Normal 6 2 6 8 3" xfId="11610"/>
    <cellStyle name="Normal 6 2 6 8 3 2" xfId="26835"/>
    <cellStyle name="Normal 6 2 6 8 3 3" xfId="39121"/>
    <cellStyle name="Normal 6 2 6 8 4" xfId="14317"/>
    <cellStyle name="Normal 6 2 6 8 4 2" xfId="29504"/>
    <cellStyle name="Normal 6 2 6 8 4 3" xfId="41735"/>
    <cellStyle name="Normal 6 2 6 8 5" xfId="19269"/>
    <cellStyle name="Normal 6 2 6 8 6" xfId="31840"/>
    <cellStyle name="Normal 6 2 6 9" xfId="4069"/>
    <cellStyle name="Normal 6 2 6 9 2" xfId="8684"/>
    <cellStyle name="Normal 6 2 6 9 2 2" xfId="23958"/>
    <cellStyle name="Normal 6 2 6 9 2 3" xfId="36301"/>
    <cellStyle name="Normal 6 2 6 9 3" xfId="11826"/>
    <cellStyle name="Normal 6 2 6 9 3 2" xfId="27051"/>
    <cellStyle name="Normal 6 2 6 9 3 3" xfId="39337"/>
    <cellStyle name="Normal 6 2 6 9 4" xfId="14516"/>
    <cellStyle name="Normal 6 2 6 9 4 2" xfId="29703"/>
    <cellStyle name="Normal 6 2 6 9 4 3" xfId="41934"/>
    <cellStyle name="Normal 6 2 6 9 5" xfId="19484"/>
    <cellStyle name="Normal 6 2 6 9 6" xfId="32039"/>
    <cellStyle name="Normal 6 2 7" xfId="806"/>
    <cellStyle name="Normal 6 2 7 10" xfId="4585"/>
    <cellStyle name="Normal 6 2 7 10 2" xfId="9189"/>
    <cellStyle name="Normal 6 2 7 10 2 2" xfId="24463"/>
    <cellStyle name="Normal 6 2 7 10 2 3" xfId="36805"/>
    <cellStyle name="Normal 6 2 7 10 3" xfId="12311"/>
    <cellStyle name="Normal 6 2 7 10 3 2" xfId="27536"/>
    <cellStyle name="Normal 6 2 7 10 3 3" xfId="39820"/>
    <cellStyle name="Normal 6 2 7 10 4" xfId="14969"/>
    <cellStyle name="Normal 6 2 7 10 4 2" xfId="30156"/>
    <cellStyle name="Normal 6 2 7 10 4 3" xfId="42386"/>
    <cellStyle name="Normal 6 2 7 10 5" xfId="19976"/>
    <cellStyle name="Normal 6 2 7 10 6" xfId="32490"/>
    <cellStyle name="Normal 6 2 7 11" xfId="5874"/>
    <cellStyle name="Normal 6 2 7 11 2" xfId="21154"/>
    <cellStyle name="Normal 6 2 7 11 3" xfId="33502"/>
    <cellStyle name="Normal 6 2 7 12" xfId="5300"/>
    <cellStyle name="Normal 6 2 7 12 2" xfId="20580"/>
    <cellStyle name="Normal 6 2 7 12 3" xfId="32931"/>
    <cellStyle name="Normal 6 2 7 13" xfId="12428"/>
    <cellStyle name="Normal 6 2 7 13 2" xfId="27651"/>
    <cellStyle name="Normal 6 2 7 13 3" xfId="39932"/>
    <cellStyle name="Normal 6 2 7 14" xfId="16556"/>
    <cellStyle name="Normal 6 2 7 15" xfId="30190"/>
    <cellStyle name="Normal 6 2 7 2" xfId="2111"/>
    <cellStyle name="Normal 6 2 7 2 2" xfId="6891"/>
    <cellStyle name="Normal 6 2 7 2 2 2" xfId="22168"/>
    <cellStyle name="Normal 6 2 7 2 2 3" xfId="34512"/>
    <cellStyle name="Normal 6 2 7 2 3" xfId="9992"/>
    <cellStyle name="Normal 6 2 7 2 3 2" xfId="25235"/>
    <cellStyle name="Normal 6 2 7 2 3 3" xfId="37540"/>
    <cellStyle name="Normal 6 2 7 2 4" xfId="12862"/>
    <cellStyle name="Normal 6 2 7 2 4 2" xfId="28060"/>
    <cellStyle name="Normal 6 2 7 2 4 3" xfId="40311"/>
    <cellStyle name="Normal 6 2 7 2 5" xfId="17638"/>
    <cellStyle name="Normal 6 2 7 2 6" xfId="30341"/>
    <cellStyle name="Normal 6 2 7 3" xfId="2898"/>
    <cellStyle name="Normal 6 2 7 3 2" xfId="7543"/>
    <cellStyle name="Normal 6 2 7 3 2 2" xfId="22820"/>
    <cellStyle name="Normal 6 2 7 3 2 3" xfId="35163"/>
    <cellStyle name="Normal 6 2 7 3 3" xfId="10694"/>
    <cellStyle name="Normal 6 2 7 3 3 2" xfId="25922"/>
    <cellStyle name="Normal 6 2 7 3 3 3" xfId="38213"/>
    <cellStyle name="Normal 6 2 7 3 4" xfId="13453"/>
    <cellStyle name="Normal 6 2 7 3 4 2" xfId="28640"/>
    <cellStyle name="Normal 6 2 7 3 4 3" xfId="40874"/>
    <cellStyle name="Normal 6 2 7 3 5" xfId="18353"/>
    <cellStyle name="Normal 6 2 7 3 6" xfId="30977"/>
    <cellStyle name="Normal 6 2 7 4" xfId="3434"/>
    <cellStyle name="Normal 6 2 7 4 2" xfId="8066"/>
    <cellStyle name="Normal 6 2 7 4 2 2" xfId="23342"/>
    <cellStyle name="Normal 6 2 7 4 2 3" xfId="35685"/>
    <cellStyle name="Normal 6 2 7 4 3" xfId="11211"/>
    <cellStyle name="Normal 6 2 7 4 3 2" xfId="26437"/>
    <cellStyle name="Normal 6 2 7 4 3 3" xfId="38725"/>
    <cellStyle name="Normal 6 2 7 4 4" xfId="13941"/>
    <cellStyle name="Normal 6 2 7 4 4 2" xfId="29128"/>
    <cellStyle name="Normal 6 2 7 4 4 3" xfId="41361"/>
    <cellStyle name="Normal 6 2 7 4 5" xfId="18871"/>
    <cellStyle name="Normal 6 2 7 4 6" xfId="31465"/>
    <cellStyle name="Normal 6 2 7 5" xfId="3316"/>
    <cellStyle name="Normal 6 2 7 5 2" xfId="7954"/>
    <cellStyle name="Normal 6 2 7 5 2 2" xfId="23230"/>
    <cellStyle name="Normal 6 2 7 5 2 3" xfId="35573"/>
    <cellStyle name="Normal 6 2 7 5 3" xfId="11101"/>
    <cellStyle name="Normal 6 2 7 5 3 2" xfId="26327"/>
    <cellStyle name="Normal 6 2 7 5 3 3" xfId="38615"/>
    <cellStyle name="Normal 6 2 7 5 4" xfId="13839"/>
    <cellStyle name="Normal 6 2 7 5 4 2" xfId="29026"/>
    <cellStyle name="Normal 6 2 7 5 4 3" xfId="41259"/>
    <cellStyle name="Normal 6 2 7 5 5" xfId="18757"/>
    <cellStyle name="Normal 6 2 7 5 6" xfId="31363"/>
    <cellStyle name="Normal 6 2 7 6" xfId="3935"/>
    <cellStyle name="Normal 6 2 7 6 2" xfId="8555"/>
    <cellStyle name="Normal 6 2 7 6 2 2" xfId="23829"/>
    <cellStyle name="Normal 6 2 7 6 2 3" xfId="36172"/>
    <cellStyle name="Normal 6 2 7 6 3" xfId="11698"/>
    <cellStyle name="Normal 6 2 7 6 3 2" xfId="26923"/>
    <cellStyle name="Normal 6 2 7 6 3 3" xfId="39209"/>
    <cellStyle name="Normal 6 2 7 6 4" xfId="14397"/>
    <cellStyle name="Normal 6 2 7 6 4 2" xfId="29584"/>
    <cellStyle name="Normal 6 2 7 6 4 3" xfId="41815"/>
    <cellStyle name="Normal 6 2 7 6 5" xfId="19357"/>
    <cellStyle name="Normal 6 2 7 6 6" xfId="31920"/>
    <cellStyle name="Normal 6 2 7 7" xfId="4153"/>
    <cellStyle name="Normal 6 2 7 7 2" xfId="8765"/>
    <cellStyle name="Normal 6 2 7 7 2 2" xfId="24039"/>
    <cellStyle name="Normal 6 2 7 7 2 3" xfId="36382"/>
    <cellStyle name="Normal 6 2 7 7 3" xfId="11905"/>
    <cellStyle name="Normal 6 2 7 7 3 2" xfId="27130"/>
    <cellStyle name="Normal 6 2 7 7 3 3" xfId="39416"/>
    <cellStyle name="Normal 6 2 7 7 4" xfId="14590"/>
    <cellStyle name="Normal 6 2 7 7 4 2" xfId="29777"/>
    <cellStyle name="Normal 6 2 7 7 4 3" xfId="42007"/>
    <cellStyle name="Normal 6 2 7 7 5" xfId="19563"/>
    <cellStyle name="Normal 6 2 7 7 6" xfId="32112"/>
    <cellStyle name="Normal 6 2 7 8" xfId="4345"/>
    <cellStyle name="Normal 6 2 7 8 2" xfId="8952"/>
    <cellStyle name="Normal 6 2 7 8 2 2" xfId="24226"/>
    <cellStyle name="Normal 6 2 7 8 2 3" xfId="36568"/>
    <cellStyle name="Normal 6 2 7 8 3" xfId="12088"/>
    <cellStyle name="Normal 6 2 7 8 3 2" xfId="27313"/>
    <cellStyle name="Normal 6 2 7 8 3 3" xfId="39598"/>
    <cellStyle name="Normal 6 2 7 8 4" xfId="14761"/>
    <cellStyle name="Normal 6 2 7 8 4 2" xfId="29948"/>
    <cellStyle name="Normal 6 2 7 8 4 3" xfId="42178"/>
    <cellStyle name="Normal 6 2 7 8 5" xfId="19745"/>
    <cellStyle name="Normal 6 2 7 8 6" xfId="32282"/>
    <cellStyle name="Normal 6 2 7 9" xfId="4497"/>
    <cellStyle name="Normal 6 2 7 9 2" xfId="9103"/>
    <cellStyle name="Normal 6 2 7 9 2 2" xfId="24377"/>
    <cellStyle name="Normal 6 2 7 9 2 3" xfId="36719"/>
    <cellStyle name="Normal 6 2 7 9 3" xfId="12229"/>
    <cellStyle name="Normal 6 2 7 9 3 2" xfId="27454"/>
    <cellStyle name="Normal 6 2 7 9 3 3" xfId="39738"/>
    <cellStyle name="Normal 6 2 7 9 4" xfId="14894"/>
    <cellStyle name="Normal 6 2 7 9 4 2" xfId="30081"/>
    <cellStyle name="Normal 6 2 7 9 4 3" xfId="42311"/>
    <cellStyle name="Normal 6 2 7 9 5" xfId="19891"/>
    <cellStyle name="Normal 6 2 7 9 6" xfId="32415"/>
    <cellStyle name="Normal 6 2 8" xfId="827"/>
    <cellStyle name="Normal 6 2 8 10" xfId="2563"/>
    <cellStyle name="Normal 6 2 8 10 2" xfId="7216"/>
    <cellStyle name="Normal 6 2 8 10 2 2" xfId="22493"/>
    <cellStyle name="Normal 6 2 8 10 2 3" xfId="34837"/>
    <cellStyle name="Normal 6 2 8 10 3" xfId="10374"/>
    <cellStyle name="Normal 6 2 8 10 3 2" xfId="25604"/>
    <cellStyle name="Normal 6 2 8 10 3 3" xfId="37897"/>
    <cellStyle name="Normal 6 2 8 10 4" xfId="13160"/>
    <cellStyle name="Normal 6 2 8 10 4 2" xfId="28349"/>
    <cellStyle name="Normal 6 2 8 10 4 3" xfId="40586"/>
    <cellStyle name="Normal 6 2 8 10 5" xfId="18034"/>
    <cellStyle name="Normal 6 2 8 10 6" xfId="16320"/>
    <cellStyle name="Normal 6 2 8 11" xfId="5893"/>
    <cellStyle name="Normal 6 2 8 11 2" xfId="21173"/>
    <cellStyle name="Normal 6 2 8 11 3" xfId="33521"/>
    <cellStyle name="Normal 6 2 8 12" xfId="6205"/>
    <cellStyle name="Normal 6 2 8 12 2" xfId="21483"/>
    <cellStyle name="Normal 6 2 8 12 3" xfId="33829"/>
    <cellStyle name="Normal 6 2 8 13" xfId="10837"/>
    <cellStyle name="Normal 6 2 8 13 2" xfId="26065"/>
    <cellStyle name="Normal 6 2 8 13 3" xfId="38356"/>
    <cellStyle name="Normal 6 2 8 14" xfId="16576"/>
    <cellStyle name="Normal 6 2 8 15" xfId="30162"/>
    <cellStyle name="Normal 6 2 8 2" xfId="2132"/>
    <cellStyle name="Normal 6 2 8 2 2" xfId="6912"/>
    <cellStyle name="Normal 6 2 8 2 2 2" xfId="22189"/>
    <cellStyle name="Normal 6 2 8 2 2 3" xfId="34533"/>
    <cellStyle name="Normal 6 2 8 2 3" xfId="10013"/>
    <cellStyle name="Normal 6 2 8 2 3 2" xfId="25256"/>
    <cellStyle name="Normal 6 2 8 2 3 3" xfId="37561"/>
    <cellStyle name="Normal 6 2 8 2 4" xfId="12883"/>
    <cellStyle name="Normal 6 2 8 2 4 2" xfId="28081"/>
    <cellStyle name="Normal 6 2 8 2 4 3" xfId="40332"/>
    <cellStyle name="Normal 6 2 8 2 5" xfId="17659"/>
    <cellStyle name="Normal 6 2 8 2 6" xfId="16024"/>
    <cellStyle name="Normal 6 2 8 3" xfId="2919"/>
    <cellStyle name="Normal 6 2 8 3 2" xfId="7564"/>
    <cellStyle name="Normal 6 2 8 3 2 2" xfId="22841"/>
    <cellStyle name="Normal 6 2 8 3 2 3" xfId="35184"/>
    <cellStyle name="Normal 6 2 8 3 3" xfId="10715"/>
    <cellStyle name="Normal 6 2 8 3 3 2" xfId="25943"/>
    <cellStyle name="Normal 6 2 8 3 3 3" xfId="38234"/>
    <cellStyle name="Normal 6 2 8 3 4" xfId="13474"/>
    <cellStyle name="Normal 6 2 8 3 4 2" xfId="28661"/>
    <cellStyle name="Normal 6 2 8 3 4 3" xfId="40895"/>
    <cellStyle name="Normal 6 2 8 3 5" xfId="18374"/>
    <cellStyle name="Normal 6 2 8 3 6" xfId="30998"/>
    <cellStyle name="Normal 6 2 8 4" xfId="1762"/>
    <cellStyle name="Normal 6 2 8 4 2" xfId="6606"/>
    <cellStyle name="Normal 6 2 8 4 2 2" xfId="21883"/>
    <cellStyle name="Normal 6 2 8 4 2 3" xfId="34228"/>
    <cellStyle name="Normal 6 2 8 4 3" xfId="9680"/>
    <cellStyle name="Normal 6 2 8 4 3 2" xfId="24942"/>
    <cellStyle name="Normal 6 2 8 4 3 3" xfId="37260"/>
    <cellStyle name="Normal 6 2 8 4 4" xfId="12581"/>
    <cellStyle name="Normal 6 2 8 4 4 2" xfId="27797"/>
    <cellStyle name="Normal 6 2 8 4 4 3" xfId="40074"/>
    <cellStyle name="Normal 6 2 8 4 5" xfId="17306"/>
    <cellStyle name="Normal 6 2 8 4 6" xfId="17060"/>
    <cellStyle name="Normal 6 2 8 5" xfId="3555"/>
    <cellStyle name="Normal 6 2 8 5 2" xfId="8183"/>
    <cellStyle name="Normal 6 2 8 5 2 2" xfId="23459"/>
    <cellStyle name="Normal 6 2 8 5 2 3" xfId="35802"/>
    <cellStyle name="Normal 6 2 8 5 3" xfId="11330"/>
    <cellStyle name="Normal 6 2 8 5 3 2" xfId="26556"/>
    <cellStyle name="Normal 6 2 8 5 3 3" xfId="38842"/>
    <cellStyle name="Normal 6 2 8 5 4" xfId="14047"/>
    <cellStyle name="Normal 6 2 8 5 4 2" xfId="29234"/>
    <cellStyle name="Normal 6 2 8 5 4 3" xfId="41466"/>
    <cellStyle name="Normal 6 2 8 5 5" xfId="18990"/>
    <cellStyle name="Normal 6 2 8 5 6" xfId="31570"/>
    <cellStyle name="Normal 6 2 8 6" xfId="2693"/>
    <cellStyle name="Normal 6 2 8 6 2" xfId="7341"/>
    <cellStyle name="Normal 6 2 8 6 2 2" xfId="22618"/>
    <cellStyle name="Normal 6 2 8 6 2 3" xfId="34962"/>
    <cellStyle name="Normal 6 2 8 6 3" xfId="10494"/>
    <cellStyle name="Normal 6 2 8 6 3 2" xfId="25722"/>
    <cellStyle name="Normal 6 2 8 6 3 3" xfId="38013"/>
    <cellStyle name="Normal 6 2 8 6 4" xfId="13270"/>
    <cellStyle name="Normal 6 2 8 6 4 2" xfId="28457"/>
    <cellStyle name="Normal 6 2 8 6 4 3" xfId="40691"/>
    <cellStyle name="Normal 6 2 8 6 5" xfId="18156"/>
    <cellStyle name="Normal 6 2 8 6 6" xfId="30793"/>
    <cellStyle name="Normal 6 2 8 7" xfId="3343"/>
    <cellStyle name="Normal 6 2 8 7 2" xfId="7979"/>
    <cellStyle name="Normal 6 2 8 7 2 2" xfId="23255"/>
    <cellStyle name="Normal 6 2 8 7 2 3" xfId="35598"/>
    <cellStyle name="Normal 6 2 8 7 3" xfId="11126"/>
    <cellStyle name="Normal 6 2 8 7 3 2" xfId="26352"/>
    <cellStyle name="Normal 6 2 8 7 3 3" xfId="38640"/>
    <cellStyle name="Normal 6 2 8 7 4" xfId="13861"/>
    <cellStyle name="Normal 6 2 8 7 4 2" xfId="29048"/>
    <cellStyle name="Normal 6 2 8 7 4 3" xfId="41281"/>
    <cellStyle name="Normal 6 2 8 7 5" xfId="18783"/>
    <cellStyle name="Normal 6 2 8 7 6" xfId="31385"/>
    <cellStyle name="Normal 6 2 8 8" xfId="3152"/>
    <cellStyle name="Normal 6 2 8 8 2" xfId="7793"/>
    <cellStyle name="Normal 6 2 8 8 2 2" xfId="23069"/>
    <cellStyle name="Normal 6 2 8 8 2 3" xfId="35412"/>
    <cellStyle name="Normal 6 2 8 8 3" xfId="10943"/>
    <cellStyle name="Normal 6 2 8 8 3 2" xfId="26170"/>
    <cellStyle name="Normal 6 2 8 8 3 3" xfId="38458"/>
    <cellStyle name="Normal 6 2 8 8 4" xfId="13687"/>
    <cellStyle name="Normal 6 2 8 8 4 2" xfId="28874"/>
    <cellStyle name="Normal 6 2 8 8 4 3" xfId="41107"/>
    <cellStyle name="Normal 6 2 8 8 5" xfId="18597"/>
    <cellStyle name="Normal 6 2 8 8 6" xfId="31211"/>
    <cellStyle name="Normal 6 2 8 9" xfId="3437"/>
    <cellStyle name="Normal 6 2 8 9 2" xfId="8069"/>
    <cellStyle name="Normal 6 2 8 9 2 2" xfId="23345"/>
    <cellStyle name="Normal 6 2 8 9 2 3" xfId="35688"/>
    <cellStyle name="Normal 6 2 8 9 3" xfId="11214"/>
    <cellStyle name="Normal 6 2 8 9 3 2" xfId="26440"/>
    <cellStyle name="Normal 6 2 8 9 3 3" xfId="38728"/>
    <cellStyle name="Normal 6 2 8 9 4" xfId="13943"/>
    <cellStyle name="Normal 6 2 8 9 4 2" xfId="29130"/>
    <cellStyle name="Normal 6 2 8 9 4 3" xfId="41363"/>
    <cellStyle name="Normal 6 2 8 9 5" xfId="18874"/>
    <cellStyle name="Normal 6 2 8 9 6" xfId="31467"/>
    <cellStyle name="Normal 6 2 9" xfId="845"/>
    <cellStyle name="Normal 6 2 9 10" xfId="4539"/>
    <cellStyle name="Normal 6 2 9 10 2" xfId="9145"/>
    <cellStyle name="Normal 6 2 9 10 2 2" xfId="24419"/>
    <cellStyle name="Normal 6 2 9 10 2 3" xfId="36761"/>
    <cellStyle name="Normal 6 2 9 10 3" xfId="12270"/>
    <cellStyle name="Normal 6 2 9 10 3 2" xfId="27495"/>
    <cellStyle name="Normal 6 2 9 10 3 3" xfId="39779"/>
    <cellStyle name="Normal 6 2 9 10 4" xfId="14933"/>
    <cellStyle name="Normal 6 2 9 10 4 2" xfId="30120"/>
    <cellStyle name="Normal 6 2 9 10 4 3" xfId="42350"/>
    <cellStyle name="Normal 6 2 9 10 5" xfId="19933"/>
    <cellStyle name="Normal 6 2 9 10 6" xfId="32454"/>
    <cellStyle name="Normal 6 2 9 11" xfId="5910"/>
    <cellStyle name="Normal 6 2 9 11 2" xfId="21190"/>
    <cellStyle name="Normal 6 2 9 11 3" xfId="33538"/>
    <cellStyle name="Normal 6 2 9 12" xfId="6420"/>
    <cellStyle name="Normal 6 2 9 12 2" xfId="21697"/>
    <cellStyle name="Normal 6 2 9 12 3" xfId="34042"/>
    <cellStyle name="Normal 6 2 9 13" xfId="9225"/>
    <cellStyle name="Normal 6 2 9 13 2" xfId="24498"/>
    <cellStyle name="Normal 6 2 9 13 3" xfId="36839"/>
    <cellStyle name="Normal 6 2 9 14" xfId="16593"/>
    <cellStyle name="Normal 6 2 9 15" xfId="20025"/>
    <cellStyle name="Normal 6 2 9 2" xfId="2150"/>
    <cellStyle name="Normal 6 2 9 2 2" xfId="6930"/>
    <cellStyle name="Normal 6 2 9 2 2 2" xfId="22207"/>
    <cellStyle name="Normal 6 2 9 2 2 3" xfId="34551"/>
    <cellStyle name="Normal 6 2 9 2 3" xfId="10031"/>
    <cellStyle name="Normal 6 2 9 2 3 2" xfId="25274"/>
    <cellStyle name="Normal 6 2 9 2 3 3" xfId="37579"/>
    <cellStyle name="Normal 6 2 9 2 4" xfId="12901"/>
    <cellStyle name="Normal 6 2 9 2 4 2" xfId="28099"/>
    <cellStyle name="Normal 6 2 9 2 4 3" xfId="40350"/>
    <cellStyle name="Normal 6 2 9 2 5" xfId="17677"/>
    <cellStyle name="Normal 6 2 9 2 6" xfId="30268"/>
    <cellStyle name="Normal 6 2 9 3" xfId="2936"/>
    <cellStyle name="Normal 6 2 9 3 2" xfId="7581"/>
    <cellStyle name="Normal 6 2 9 3 2 2" xfId="22858"/>
    <cellStyle name="Normal 6 2 9 3 2 3" xfId="35201"/>
    <cellStyle name="Normal 6 2 9 3 3" xfId="10732"/>
    <cellStyle name="Normal 6 2 9 3 3 2" xfId="25960"/>
    <cellStyle name="Normal 6 2 9 3 3 3" xfId="38251"/>
    <cellStyle name="Normal 6 2 9 3 4" xfId="13491"/>
    <cellStyle name="Normal 6 2 9 3 4 2" xfId="28678"/>
    <cellStyle name="Normal 6 2 9 3 4 3" xfId="40912"/>
    <cellStyle name="Normal 6 2 9 3 5" xfId="18391"/>
    <cellStyle name="Normal 6 2 9 3 6" xfId="31015"/>
    <cellStyle name="Normal 6 2 9 4" xfId="3293"/>
    <cellStyle name="Normal 6 2 9 4 2" xfId="7932"/>
    <cellStyle name="Normal 6 2 9 4 2 2" xfId="23208"/>
    <cellStyle name="Normal 6 2 9 4 2 3" xfId="35551"/>
    <cellStyle name="Normal 6 2 9 4 3" xfId="11081"/>
    <cellStyle name="Normal 6 2 9 4 3 2" xfId="26307"/>
    <cellStyle name="Normal 6 2 9 4 3 3" xfId="38595"/>
    <cellStyle name="Normal 6 2 9 4 4" xfId="13819"/>
    <cellStyle name="Normal 6 2 9 4 4 2" xfId="29006"/>
    <cellStyle name="Normal 6 2 9 4 4 3" xfId="41239"/>
    <cellStyle name="Normal 6 2 9 4 5" xfId="18734"/>
    <cellStyle name="Normal 6 2 9 4 6" xfId="31343"/>
    <cellStyle name="Normal 6 2 9 5" xfId="2454"/>
    <cellStyle name="Normal 6 2 9 5 2" xfId="7110"/>
    <cellStyle name="Normal 6 2 9 5 2 2" xfId="22387"/>
    <cellStyle name="Normal 6 2 9 5 2 3" xfId="34731"/>
    <cellStyle name="Normal 6 2 9 5 3" xfId="10271"/>
    <cellStyle name="Normal 6 2 9 5 3 2" xfId="25502"/>
    <cellStyle name="Normal 6 2 9 5 3 3" xfId="37795"/>
    <cellStyle name="Normal 6 2 9 5 4" xfId="13074"/>
    <cellStyle name="Normal 6 2 9 5 4 2" xfId="28263"/>
    <cellStyle name="Normal 6 2 9 5 4 3" xfId="40501"/>
    <cellStyle name="Normal 6 2 9 5 5" xfId="17938"/>
    <cellStyle name="Normal 6 2 9 5 6" xfId="16453"/>
    <cellStyle name="Normal 6 2 9 6" xfId="3802"/>
    <cellStyle name="Normal 6 2 9 6 2" xfId="8428"/>
    <cellStyle name="Normal 6 2 9 6 2 2" xfId="23702"/>
    <cellStyle name="Normal 6 2 9 6 2 3" xfId="36045"/>
    <cellStyle name="Normal 6 2 9 6 3" xfId="11570"/>
    <cellStyle name="Normal 6 2 9 6 3 2" xfId="26795"/>
    <cellStyle name="Normal 6 2 9 6 3 3" xfId="39081"/>
    <cellStyle name="Normal 6 2 9 6 4" xfId="14280"/>
    <cellStyle name="Normal 6 2 9 6 4 2" xfId="29467"/>
    <cellStyle name="Normal 6 2 9 6 4 3" xfId="41698"/>
    <cellStyle name="Normal 6 2 9 6 5" xfId="19231"/>
    <cellStyle name="Normal 6 2 9 6 6" xfId="31803"/>
    <cellStyle name="Normal 6 2 9 7" xfId="4035"/>
    <cellStyle name="Normal 6 2 9 7 2" xfId="8652"/>
    <cellStyle name="Normal 6 2 9 7 2 2" xfId="23926"/>
    <cellStyle name="Normal 6 2 9 7 2 3" xfId="36269"/>
    <cellStyle name="Normal 6 2 9 7 3" xfId="11793"/>
    <cellStyle name="Normal 6 2 9 7 3 2" xfId="27018"/>
    <cellStyle name="Normal 6 2 9 7 3 3" xfId="39304"/>
    <cellStyle name="Normal 6 2 9 7 4" xfId="14486"/>
    <cellStyle name="Normal 6 2 9 7 4 2" xfId="29673"/>
    <cellStyle name="Normal 6 2 9 7 4 3" xfId="41904"/>
    <cellStyle name="Normal 6 2 9 7 5" xfId="19452"/>
    <cellStyle name="Normal 6 2 9 7 6" xfId="32009"/>
    <cellStyle name="Normal 6 2 9 8" xfId="4240"/>
    <cellStyle name="Normal 6 2 9 8 2" xfId="8851"/>
    <cellStyle name="Normal 6 2 9 8 2 2" xfId="24125"/>
    <cellStyle name="Normal 6 2 9 8 2 3" xfId="36468"/>
    <cellStyle name="Normal 6 2 9 8 3" xfId="11989"/>
    <cellStyle name="Normal 6 2 9 8 3 2" xfId="27214"/>
    <cellStyle name="Normal 6 2 9 8 3 3" xfId="39499"/>
    <cellStyle name="Normal 6 2 9 8 4" xfId="14668"/>
    <cellStyle name="Normal 6 2 9 8 4 2" xfId="29855"/>
    <cellStyle name="Normal 6 2 9 8 4 3" xfId="42085"/>
    <cellStyle name="Normal 6 2 9 8 5" xfId="19646"/>
    <cellStyle name="Normal 6 2 9 8 6" xfId="32190"/>
    <cellStyle name="Normal 6 2 9 9" xfId="4417"/>
    <cellStyle name="Normal 6 2 9 9 2" xfId="9024"/>
    <cellStyle name="Normal 6 2 9 9 2 2" xfId="24298"/>
    <cellStyle name="Normal 6 2 9 9 2 3" xfId="36640"/>
    <cellStyle name="Normal 6 2 9 9 3" xfId="12156"/>
    <cellStyle name="Normal 6 2 9 9 3 2" xfId="27381"/>
    <cellStyle name="Normal 6 2 9 9 3 3" xfId="39665"/>
    <cellStyle name="Normal 6 2 9 9 4" xfId="14825"/>
    <cellStyle name="Normal 6 2 9 9 4 2" xfId="30012"/>
    <cellStyle name="Normal 6 2 9 9 4 3" xfId="42242"/>
    <cellStyle name="Normal 6 2 9 9 5" xfId="19814"/>
    <cellStyle name="Normal 6 2 9 9 6" xfId="32346"/>
    <cellStyle name="Normal 6 20" xfId="1224"/>
    <cellStyle name="Normal 6 20 2" xfId="6228"/>
    <cellStyle name="Normal 6 20 2 2" xfId="21506"/>
    <cellStyle name="Normal 6 20 2 3" xfId="33852"/>
    <cellStyle name="Normal 6 20 3" xfId="9313"/>
    <cellStyle name="Normal 6 20 3 2" xfId="24584"/>
    <cellStyle name="Normal 6 20 3 3" xfId="36924"/>
    <cellStyle name="Normal 6 20 4" xfId="12349"/>
    <cellStyle name="Normal 6 20 4 2" xfId="27574"/>
    <cellStyle name="Normal 6 20 4 3" xfId="39857"/>
    <cellStyle name="Normal 6 20 5" xfId="16870"/>
    <cellStyle name="Normal 6 20 6" xfId="20189"/>
    <cellStyle name="Normal 6 21" xfId="1279"/>
    <cellStyle name="Normal 6 21 2" xfId="6275"/>
    <cellStyle name="Normal 6 21 2 2" xfId="21553"/>
    <cellStyle name="Normal 6 21 2 3" xfId="33899"/>
    <cellStyle name="Normal 6 21 3" xfId="9345"/>
    <cellStyle name="Normal 6 21 3 2" xfId="24616"/>
    <cellStyle name="Normal 6 21 3 3" xfId="36954"/>
    <cellStyle name="Normal 6 21 4" xfId="5766"/>
    <cellStyle name="Normal 6 21 4 2" xfId="21046"/>
    <cellStyle name="Normal 6 21 4 3" xfId="33394"/>
    <cellStyle name="Normal 6 21 5" xfId="16911"/>
    <cellStyle name="Normal 6 21 6" xfId="30439"/>
    <cellStyle name="Normal 6 22" xfId="1359"/>
    <cellStyle name="Normal 6 22 2" xfId="6344"/>
    <cellStyle name="Normal 6 22 2 2" xfId="21621"/>
    <cellStyle name="Normal 6 22 2 3" xfId="33966"/>
    <cellStyle name="Normal 6 22 3" xfId="9382"/>
    <cellStyle name="Normal 6 22 3 2" xfId="24652"/>
    <cellStyle name="Normal 6 22 3 3" xfId="36985"/>
    <cellStyle name="Normal 6 22 4" xfId="10124"/>
    <cellStyle name="Normal 6 22 4 2" xfId="25363"/>
    <cellStyle name="Normal 6 22 4 3" xfId="37664"/>
    <cellStyle name="Normal 6 22 5" xfId="16968"/>
    <cellStyle name="Normal 6 22 6" xfId="15924"/>
    <cellStyle name="Normal 6 23" xfId="1275"/>
    <cellStyle name="Normal 6 23 2" xfId="6271"/>
    <cellStyle name="Normal 6 23 2 2" xfId="21549"/>
    <cellStyle name="Normal 6 23 2 3" xfId="33895"/>
    <cellStyle name="Normal 6 23 3" xfId="9341"/>
    <cellStyle name="Normal 6 23 3 2" xfId="24612"/>
    <cellStyle name="Normal 6 23 3 3" xfId="36950"/>
    <cellStyle name="Normal 6 23 4" xfId="12441"/>
    <cellStyle name="Normal 6 23 4 2" xfId="27664"/>
    <cellStyle name="Normal 6 23 4 3" xfId="39945"/>
    <cellStyle name="Normal 6 23 5" xfId="16908"/>
    <cellStyle name="Normal 6 23 6" xfId="30522"/>
    <cellStyle name="Normal 6 24" xfId="1408"/>
    <cellStyle name="Normal 6 24 2" xfId="6384"/>
    <cellStyle name="Normal 6 24 2 2" xfId="21661"/>
    <cellStyle name="Normal 6 24 2 3" xfId="34006"/>
    <cellStyle name="Normal 6 24 3" xfId="9409"/>
    <cellStyle name="Normal 6 24 3 2" xfId="24679"/>
    <cellStyle name="Normal 6 24 3 3" xfId="37011"/>
    <cellStyle name="Normal 6 24 4" xfId="5299"/>
    <cellStyle name="Normal 6 24 4 2" xfId="20579"/>
    <cellStyle name="Normal 6 24 4 3" xfId="32930"/>
    <cellStyle name="Normal 6 24 5" xfId="17005"/>
    <cellStyle name="Normal 6 24 6" xfId="16791"/>
    <cellStyle name="Normal 6 25" xfId="1505"/>
    <cellStyle name="Normal 6 25 10" xfId="20273"/>
    <cellStyle name="Normal 6 25 2" xfId="1754"/>
    <cellStyle name="Normal 6 25 2 2" xfId="6426"/>
    <cellStyle name="Normal 6 25 2 2 2" xfId="6598"/>
    <cellStyle name="Normal 6 25 2 2 2 2" xfId="21703"/>
    <cellStyle name="Normal 6 25 2 2 2 2 2" xfId="21875"/>
    <cellStyle name="Normal 6 25 2 2 2 3" xfId="34220"/>
    <cellStyle name="Normal 6 25 2 2 3" xfId="34048"/>
    <cellStyle name="Normal 6 25 2 3" xfId="9673"/>
    <cellStyle name="Normal 6 25 2 4" xfId="12574"/>
    <cellStyle name="Normal 6 25 2 5" xfId="17298"/>
    <cellStyle name="Normal 6 25 2 5 2" xfId="43037"/>
    <cellStyle name="Normal 6 25 2 6" xfId="30277"/>
    <cellStyle name="Normal 6 25 3" xfId="2276"/>
    <cellStyle name="Normal 6 25 4" xfId="1557"/>
    <cellStyle name="Normal 6 25 5" xfId="2338"/>
    <cellStyle name="Normal 6 25 6" xfId="4861"/>
    <cellStyle name="Normal 6 25 7" xfId="5078"/>
    <cellStyle name="Normal 6 25 7 2" xfId="9455"/>
    <cellStyle name="Normal 6 25 7 2 2" xfId="20359"/>
    <cellStyle name="Normal 6 25 7 2 2 2" xfId="24722"/>
    <cellStyle name="Normal 6 25 7 2 3" xfId="37051"/>
    <cellStyle name="Normal 6 25 7 3" xfId="32714"/>
    <cellStyle name="Normal 6 25 8" xfId="9307"/>
    <cellStyle name="Normal 6 25 8 2" xfId="24578"/>
    <cellStyle name="Normal 6 25 8 3" xfId="36918"/>
    <cellStyle name="Normal 6 25 9" xfId="17068"/>
    <cellStyle name="Normal 6 26" xfId="2664"/>
    <cellStyle name="Normal 6 27" xfId="3677"/>
    <cellStyle name="Normal 6 28" xfId="3290"/>
    <cellStyle name="Normal 6 29" xfId="3082"/>
    <cellStyle name="Normal 6 3" xfId="90"/>
    <cellStyle name="Normal 6 3 2" xfId="43038"/>
    <cellStyle name="Normal 6 3 3" xfId="43039"/>
    <cellStyle name="Normal 6 3 4" xfId="43040"/>
    <cellStyle name="Normal 6 30" xfId="3722"/>
    <cellStyle name="Normal 6 31" xfId="3125"/>
    <cellStyle name="Normal 6 32" xfId="2508"/>
    <cellStyle name="Normal 6 33" xfId="1937"/>
    <cellStyle name="Normal 6 33 2" xfId="5179"/>
    <cellStyle name="Normal 6 33 2 2" xfId="6729"/>
    <cellStyle name="Normal 6 33 2 2 2" xfId="20460"/>
    <cellStyle name="Normal 6 33 2 2 2 2" xfId="22006"/>
    <cellStyle name="Normal 6 33 2 2 3" xfId="34351"/>
    <cellStyle name="Normal 6 33 2 3" xfId="32815"/>
    <cellStyle name="Normal 6 33 3" xfId="9824"/>
    <cellStyle name="Normal 6 33 3 2" xfId="25075"/>
    <cellStyle name="Normal 6 33 3 3" xfId="37388"/>
    <cellStyle name="Normal 6 33 4" xfId="12701"/>
    <cellStyle name="Normal 6 33 4 2" xfId="27906"/>
    <cellStyle name="Normal 6 33 4 3" xfId="40165"/>
    <cellStyle name="Normal 6 33 5" xfId="17469"/>
    <cellStyle name="Normal 6 33 6" xfId="20302"/>
    <cellStyle name="Normal 6 34" xfId="1513"/>
    <cellStyle name="Normal 6 34 2" xfId="17075"/>
    <cellStyle name="Normal 6 34 3" xfId="16954"/>
    <cellStyle name="Normal 6 35" xfId="4917"/>
    <cellStyle name="Normal 6 35 2" xfId="20238"/>
    <cellStyle name="Normal 6 35 3" xfId="32634"/>
    <cellStyle name="Normal 6 36" xfId="4741"/>
    <cellStyle name="Normal 6 36 2" xfId="20096"/>
    <cellStyle name="Normal 6 36 3" xfId="32557"/>
    <cellStyle name="Normal 6 37" xfId="5033"/>
    <cellStyle name="Normal 6 37 2" xfId="5651"/>
    <cellStyle name="Normal 6 37 2 2" xfId="20314"/>
    <cellStyle name="Normal 6 37 2 2 2" xfId="20931"/>
    <cellStyle name="Normal 6 37 2 3" xfId="33279"/>
    <cellStyle name="Normal 6 37 3" xfId="32669"/>
    <cellStyle name="Normal 6 38" xfId="9378"/>
    <cellStyle name="Normal 6 39" xfId="13551"/>
    <cellStyle name="Normal 6 4" xfId="94"/>
    <cellStyle name="Normal 6 4 2" xfId="43041"/>
    <cellStyle name="Normal 6 4 3" xfId="43042"/>
    <cellStyle name="Normal 6 4 4" xfId="43043"/>
    <cellStyle name="Normal 6 40" xfId="15019"/>
    <cellStyle name="Normal 6 40 2" xfId="43044"/>
    <cellStyle name="Normal 6 41" xfId="15038"/>
    <cellStyle name="Normal 6 42" xfId="15028"/>
    <cellStyle name="Normal 6 43" xfId="15068"/>
    <cellStyle name="Normal 6 44" xfId="15897"/>
    <cellStyle name="Normal 6 45" xfId="30467"/>
    <cellStyle name="Normal 6 46" xfId="30908"/>
    <cellStyle name="Normal 6 47" xfId="42412"/>
    <cellStyle name="Normal 6 48" xfId="32648"/>
    <cellStyle name="Normal 6 5" xfId="127"/>
    <cellStyle name="Normal 6 5 2" xfId="43045"/>
    <cellStyle name="Normal 6 5 3" xfId="43046"/>
    <cellStyle name="Normal 6 5 4" xfId="43047"/>
    <cellStyle name="Normal 6 6" xfId="131"/>
    <cellStyle name="Normal 6 6 2" xfId="43048"/>
    <cellStyle name="Normal 6 6 3" xfId="43049"/>
    <cellStyle name="Normal 6 7" xfId="165"/>
    <cellStyle name="Normal 6 7 10" xfId="628"/>
    <cellStyle name="Normal 6 7 10 10" xfId="3706"/>
    <cellStyle name="Normal 6 7 10 10 2" xfId="8333"/>
    <cellStyle name="Normal 6 7 10 10 2 2" xfId="23608"/>
    <cellStyle name="Normal 6 7 10 10 2 3" xfId="35951"/>
    <cellStyle name="Normal 6 7 10 10 3" xfId="11478"/>
    <cellStyle name="Normal 6 7 10 10 3 2" xfId="26704"/>
    <cellStyle name="Normal 6 7 10 10 3 3" xfId="38990"/>
    <cellStyle name="Normal 6 7 10 10 4" xfId="14190"/>
    <cellStyle name="Normal 6 7 10 10 4 2" xfId="29377"/>
    <cellStyle name="Normal 6 7 10 10 4 3" xfId="41609"/>
    <cellStyle name="Normal 6 7 10 10 5" xfId="19138"/>
    <cellStyle name="Normal 6 7 10 10 6" xfId="31714"/>
    <cellStyle name="Normal 6 7 10 11" xfId="5704"/>
    <cellStyle name="Normal 6 7 10 11 2" xfId="20984"/>
    <cellStyle name="Normal 6 7 10 11 3" xfId="33332"/>
    <cellStyle name="Normal 6 7 10 12" xfId="6360"/>
    <cellStyle name="Normal 6 7 10 12 2" xfId="21637"/>
    <cellStyle name="Normal 6 7 10 12 3" xfId="33982"/>
    <cellStyle name="Normal 6 7 10 13" xfId="12528"/>
    <cellStyle name="Normal 6 7 10 13 2" xfId="27745"/>
    <cellStyle name="Normal 6 7 10 13 3" xfId="40024"/>
    <cellStyle name="Normal 6 7 10 14" xfId="16394"/>
    <cellStyle name="Normal 6 7 10 15" xfId="19609"/>
    <cellStyle name="Normal 6 7 10 2" xfId="1957"/>
    <cellStyle name="Normal 6 7 10 2 2" xfId="6744"/>
    <cellStyle name="Normal 6 7 10 2 2 2" xfId="22021"/>
    <cellStyle name="Normal 6 7 10 2 2 3" xfId="34366"/>
    <cellStyle name="Normal 6 7 10 2 3" xfId="9842"/>
    <cellStyle name="Normal 6 7 10 2 3 2" xfId="25092"/>
    <cellStyle name="Normal 6 7 10 2 3 3" xfId="37404"/>
    <cellStyle name="Normal 6 7 10 2 4" xfId="12716"/>
    <cellStyle name="Normal 6 7 10 2 4 2" xfId="27921"/>
    <cellStyle name="Normal 6 7 10 2 4 3" xfId="40178"/>
    <cellStyle name="Normal 6 7 10 2 5" xfId="17488"/>
    <cellStyle name="Normal 6 7 10 2 6" xfId="30589"/>
    <cellStyle name="Normal 6 7 10 3" xfId="2723"/>
    <cellStyle name="Normal 6 7 10 3 2" xfId="7371"/>
    <cellStyle name="Normal 6 7 10 3 2 2" xfId="22648"/>
    <cellStyle name="Normal 6 7 10 3 2 3" xfId="34992"/>
    <cellStyle name="Normal 6 7 10 3 3" xfId="10523"/>
    <cellStyle name="Normal 6 7 10 3 3 2" xfId="25751"/>
    <cellStyle name="Normal 6 7 10 3 3 3" xfId="38042"/>
    <cellStyle name="Normal 6 7 10 3 4" xfId="13297"/>
    <cellStyle name="Normal 6 7 10 3 4 2" xfId="28484"/>
    <cellStyle name="Normal 6 7 10 3 4 3" xfId="40718"/>
    <cellStyle name="Normal 6 7 10 3 5" xfId="18184"/>
    <cellStyle name="Normal 6 7 10 3 6" xfId="30820"/>
    <cellStyle name="Normal 6 7 10 4" xfId="2412"/>
    <cellStyle name="Normal 6 7 10 4 2" xfId="7069"/>
    <cellStyle name="Normal 6 7 10 4 2 2" xfId="22346"/>
    <cellStyle name="Normal 6 7 10 4 2 3" xfId="34690"/>
    <cellStyle name="Normal 6 7 10 4 3" xfId="10230"/>
    <cellStyle name="Normal 6 7 10 4 3 2" xfId="25461"/>
    <cellStyle name="Normal 6 7 10 4 3 3" xfId="37754"/>
    <cellStyle name="Normal 6 7 10 4 4" xfId="13038"/>
    <cellStyle name="Normal 6 7 10 4 4 2" xfId="28227"/>
    <cellStyle name="Normal 6 7 10 4 4 3" xfId="40465"/>
    <cellStyle name="Normal 6 7 10 4 5" xfId="17900"/>
    <cellStyle name="Normal 6 7 10 4 6" xfId="16820"/>
    <cellStyle name="Normal 6 7 10 5" xfId="2728"/>
    <cellStyle name="Normal 6 7 10 5 2" xfId="7376"/>
    <cellStyle name="Normal 6 7 10 5 2 2" xfId="22653"/>
    <cellStyle name="Normal 6 7 10 5 2 3" xfId="34997"/>
    <cellStyle name="Normal 6 7 10 5 3" xfId="10527"/>
    <cellStyle name="Normal 6 7 10 5 3 2" xfId="25755"/>
    <cellStyle name="Normal 6 7 10 5 3 3" xfId="38046"/>
    <cellStyle name="Normal 6 7 10 5 4" xfId="13298"/>
    <cellStyle name="Normal 6 7 10 5 4 2" xfId="28485"/>
    <cellStyle name="Normal 6 7 10 5 4 3" xfId="40719"/>
    <cellStyle name="Normal 6 7 10 5 5" xfId="18188"/>
    <cellStyle name="Normal 6 7 10 5 6" xfId="30821"/>
    <cellStyle name="Normal 6 7 10 6" xfId="2495"/>
    <cellStyle name="Normal 6 7 10 6 2" xfId="7149"/>
    <cellStyle name="Normal 6 7 10 6 2 2" xfId="22426"/>
    <cellStyle name="Normal 6 7 10 6 2 3" xfId="34770"/>
    <cellStyle name="Normal 6 7 10 6 3" xfId="10310"/>
    <cellStyle name="Normal 6 7 10 6 3 2" xfId="25541"/>
    <cellStyle name="Normal 6 7 10 6 3 3" xfId="37834"/>
    <cellStyle name="Normal 6 7 10 6 4" xfId="13106"/>
    <cellStyle name="Normal 6 7 10 6 4 2" xfId="28295"/>
    <cellStyle name="Normal 6 7 10 6 4 3" xfId="40532"/>
    <cellStyle name="Normal 6 7 10 6 5" xfId="17972"/>
    <cellStyle name="Normal 6 7 10 6 6" xfId="30631"/>
    <cellStyle name="Normal 6 7 10 7" xfId="2586"/>
    <cellStyle name="Normal 6 7 10 7 2" xfId="7239"/>
    <cellStyle name="Normal 6 7 10 7 2 2" xfId="22516"/>
    <cellStyle name="Normal 6 7 10 7 2 3" xfId="34860"/>
    <cellStyle name="Normal 6 7 10 7 3" xfId="10396"/>
    <cellStyle name="Normal 6 7 10 7 3 2" xfId="25626"/>
    <cellStyle name="Normal 6 7 10 7 3 3" xfId="37919"/>
    <cellStyle name="Normal 6 7 10 7 4" xfId="13181"/>
    <cellStyle name="Normal 6 7 10 7 4 2" xfId="28370"/>
    <cellStyle name="Normal 6 7 10 7 4 3" xfId="40607"/>
    <cellStyle name="Normal 6 7 10 7 5" xfId="18056"/>
    <cellStyle name="Normal 6 7 10 7 6" xfId="20136"/>
    <cellStyle name="Normal 6 7 10 8" xfId="2525"/>
    <cellStyle name="Normal 6 7 10 8 2" xfId="7178"/>
    <cellStyle name="Normal 6 7 10 8 2 2" xfId="22455"/>
    <cellStyle name="Normal 6 7 10 8 2 3" xfId="34799"/>
    <cellStyle name="Normal 6 7 10 8 3" xfId="10337"/>
    <cellStyle name="Normal 6 7 10 8 3 2" xfId="25567"/>
    <cellStyle name="Normal 6 7 10 8 3 3" xfId="37860"/>
    <cellStyle name="Normal 6 7 10 8 4" xfId="13127"/>
    <cellStyle name="Normal 6 7 10 8 4 2" xfId="28316"/>
    <cellStyle name="Normal 6 7 10 8 4 3" xfId="40553"/>
    <cellStyle name="Normal 6 7 10 8 5" xfId="17999"/>
    <cellStyle name="Normal 6 7 10 8 6" xfId="16690"/>
    <cellStyle name="Normal 6 7 10 9" xfId="3635"/>
    <cellStyle name="Normal 6 7 10 9 2" xfId="8263"/>
    <cellStyle name="Normal 6 7 10 9 2 2" xfId="23539"/>
    <cellStyle name="Normal 6 7 10 9 2 3" xfId="35882"/>
    <cellStyle name="Normal 6 7 10 9 3" xfId="11409"/>
    <cellStyle name="Normal 6 7 10 9 3 2" xfId="26635"/>
    <cellStyle name="Normal 6 7 10 9 3 3" xfId="38921"/>
    <cellStyle name="Normal 6 7 10 9 4" xfId="14124"/>
    <cellStyle name="Normal 6 7 10 9 4 2" xfId="29311"/>
    <cellStyle name="Normal 6 7 10 9 4 3" xfId="41543"/>
    <cellStyle name="Normal 6 7 10 9 5" xfId="19069"/>
    <cellStyle name="Normal 6 7 10 9 6" xfId="31648"/>
    <cellStyle name="Normal 6 7 11" xfId="939"/>
    <cellStyle name="Normal 6 7 11 10" xfId="4583"/>
    <cellStyle name="Normal 6 7 11 11" xfId="1866"/>
    <cellStyle name="Normal 6 7 11 11 2" xfId="5988"/>
    <cellStyle name="Normal 6 7 11 11 2 2" xfId="6692"/>
    <cellStyle name="Normal 6 7 11 11 2 2 2" xfId="21268"/>
    <cellStyle name="Normal 6 7 11 11 2 2 2 2" xfId="21969"/>
    <cellStyle name="Normal 6 7 11 11 2 2 3" xfId="34314"/>
    <cellStyle name="Normal 6 7 11 11 2 3" xfId="33616"/>
    <cellStyle name="Normal 6 7 11 11 3" xfId="9772"/>
    <cellStyle name="Normal 6 7 11 11 3 2" xfId="25027"/>
    <cellStyle name="Normal 6 7 11 11 3 3" xfId="37343"/>
    <cellStyle name="Normal 6 7 11 11 4" xfId="12664"/>
    <cellStyle name="Normal 6 7 11 11 4 2" xfId="27871"/>
    <cellStyle name="Normal 6 7 11 11 4 3" xfId="40139"/>
    <cellStyle name="Normal 6 7 11 11 5" xfId="17406"/>
    <cellStyle name="Normal 6 7 11 11 6" xfId="20229"/>
    <cellStyle name="Normal 6 7 11 12" xfId="4611"/>
    <cellStyle name="Normal 6 7 11 12 2" xfId="19995"/>
    <cellStyle name="Normal 6 7 11 12 3" xfId="32504"/>
    <cellStyle name="Normal 6 7 11 13" xfId="4869"/>
    <cellStyle name="Normal 6 7 11 13 2" xfId="20198"/>
    <cellStyle name="Normal 6 7 11 13 3" xfId="32611"/>
    <cellStyle name="Normal 6 7 11 14" xfId="4705"/>
    <cellStyle name="Normal 6 7 11 14 2" xfId="20065"/>
    <cellStyle name="Normal 6 7 11 14 3" xfId="32540"/>
    <cellStyle name="Normal 6 7 11 15" xfId="5079"/>
    <cellStyle name="Normal 6 7 11 15 2" xfId="5216"/>
    <cellStyle name="Normal 6 7 11 15 2 2" xfId="20360"/>
    <cellStyle name="Normal 6 7 11 15 2 2 2" xfId="20497"/>
    <cellStyle name="Normal 6 7 11 15 2 3" xfId="32850"/>
    <cellStyle name="Normal 6 7 11 15 3" xfId="32715"/>
    <cellStyle name="Normal 6 7 11 16" xfId="8877"/>
    <cellStyle name="Normal 6 7 11 17" xfId="16668"/>
    <cellStyle name="Normal 6 7 11 17 2" xfId="43050"/>
    <cellStyle name="Normal 6 7 11 18" xfId="16923"/>
    <cellStyle name="Normal 6 7 11 2" xfId="1787"/>
    <cellStyle name="Normal 6 7 11 2 10" xfId="30350"/>
    <cellStyle name="Normal 6 7 11 2 2" xfId="2214"/>
    <cellStyle name="Normal 6 7 11 2 2 2" xfId="6630"/>
    <cellStyle name="Normal 6 7 11 2 2 2 2" xfId="6987"/>
    <cellStyle name="Normal 6 7 11 2 2 2 2 2" xfId="21907"/>
    <cellStyle name="Normal 6 7 11 2 2 2 2 2 2" xfId="22264"/>
    <cellStyle name="Normal 6 7 11 2 2 2 2 3" xfId="34608"/>
    <cellStyle name="Normal 6 7 11 2 2 2 3" xfId="34252"/>
    <cellStyle name="Normal 6 7 11 2 2 3" xfId="10091"/>
    <cellStyle name="Normal 6 7 11 2 2 4" xfId="12958"/>
    <cellStyle name="Normal 6 7 11 2 2 5" xfId="17737"/>
    <cellStyle name="Normal 6 7 11 2 2 5 2" xfId="43051"/>
    <cellStyle name="Normal 6 7 11 2 2 6" xfId="30478"/>
    <cellStyle name="Normal 6 7 11 2 3" xfId="4595"/>
    <cellStyle name="Normal 6 7 11 2 4" xfId="2292"/>
    <cellStyle name="Normal 6 7 11 2 5" xfId="4899"/>
    <cellStyle name="Normal 6 7 11 2 6" xfId="1846"/>
    <cellStyle name="Normal 6 7 11 2 7" xfId="5141"/>
    <cellStyle name="Normal 6 7 11 2 7 2" xfId="9704"/>
    <cellStyle name="Normal 6 7 11 2 7 2 2" xfId="20422"/>
    <cellStyle name="Normal 6 7 11 2 7 2 2 2" xfId="24966"/>
    <cellStyle name="Normal 6 7 11 2 7 2 3" xfId="37284"/>
    <cellStyle name="Normal 6 7 11 2 7 3" xfId="32777"/>
    <cellStyle name="Normal 6 7 11 2 8" xfId="12603"/>
    <cellStyle name="Normal 6 7 11 2 8 2" xfId="27819"/>
    <cellStyle name="Normal 6 7 11 2 8 3" xfId="40096"/>
    <cellStyle name="Normal 6 7 11 2 9" xfId="17331"/>
    <cellStyle name="Normal 6 7 11 3" xfId="3026"/>
    <cellStyle name="Normal 6 7 11 4" xfId="3430"/>
    <cellStyle name="Normal 6 7 11 5" xfId="3511"/>
    <cellStyle name="Normal 6 7 11 6" xfId="3932"/>
    <cellStyle name="Normal 6 7 11 7" xfId="4150"/>
    <cellStyle name="Normal 6 7 11 8" xfId="4343"/>
    <cellStyle name="Normal 6 7 11 9" xfId="4495"/>
    <cellStyle name="Normal 6 7 12" xfId="588"/>
    <cellStyle name="Normal 6 7 13" xfId="1191"/>
    <cellStyle name="Normal 6 7 14" xfId="1250"/>
    <cellStyle name="Normal 6 7 15" xfId="1300"/>
    <cellStyle name="Normal 6 7 16" xfId="1353"/>
    <cellStyle name="Normal 6 7 17" xfId="1401"/>
    <cellStyle name="Normal 6 7 18" xfId="1428"/>
    <cellStyle name="Normal 6 7 19" xfId="1524"/>
    <cellStyle name="Normal 6 7 19 10" xfId="30599"/>
    <cellStyle name="Normal 6 7 19 2" xfId="1670"/>
    <cellStyle name="Normal 6 7 19 2 2" xfId="6434"/>
    <cellStyle name="Normal 6 7 19 2 2 2" xfId="6516"/>
    <cellStyle name="Normal 6 7 19 2 2 2 2" xfId="21711"/>
    <cellStyle name="Normal 6 7 19 2 2 2 2 2" xfId="21793"/>
    <cellStyle name="Normal 6 7 19 2 2 2 3" xfId="34138"/>
    <cellStyle name="Normal 6 7 19 2 2 3" xfId="34056"/>
    <cellStyle name="Normal 6 7 19 2 3" xfId="9589"/>
    <cellStyle name="Normal 6 7 19 2 3 2" xfId="24852"/>
    <cellStyle name="Normal 6 7 19 2 3 3" xfId="37172"/>
    <cellStyle name="Normal 6 7 19 2 4" xfId="9418"/>
    <cellStyle name="Normal 6 7 19 2 4 2" xfId="24687"/>
    <cellStyle name="Normal 6 7 19 2 4 3" xfId="37019"/>
    <cellStyle name="Normal 6 7 19 2 5" xfId="17214"/>
    <cellStyle name="Normal 6 7 19 2 6" xfId="30574"/>
    <cellStyle name="Normal 6 7 19 3" xfId="1881"/>
    <cellStyle name="Normal 6 7 19 3 2" xfId="17421"/>
    <cellStyle name="Normal 6 7 19 3 3" xfId="30695"/>
    <cellStyle name="Normal 6 7 19 4" xfId="4808"/>
    <cellStyle name="Normal 6 7 19 4 2" xfId="20149"/>
    <cellStyle name="Normal 6 7 19 4 3" xfId="32583"/>
    <cellStyle name="Normal 6 7 19 5" xfId="1574"/>
    <cellStyle name="Normal 6 7 19 5 2" xfId="17128"/>
    <cellStyle name="Normal 6 7 19 5 3" xfId="30253"/>
    <cellStyle name="Normal 6 7 19 6" xfId="4624"/>
    <cellStyle name="Normal 6 7 19 6 2" xfId="20004"/>
    <cellStyle name="Normal 6 7 19 6 3" xfId="32511"/>
    <cellStyle name="Normal 6 7 19 7" xfId="5070"/>
    <cellStyle name="Normal 6 7 19 7 2" xfId="9469"/>
    <cellStyle name="Normal 6 7 19 7 2 2" xfId="20351"/>
    <cellStyle name="Normal 6 7 19 7 2 2 2" xfId="24736"/>
    <cellStyle name="Normal 6 7 19 7 2 3" xfId="37064"/>
    <cellStyle name="Normal 6 7 19 7 3" xfId="32706"/>
    <cellStyle name="Normal 6 7 19 8" xfId="5209"/>
    <cellStyle name="Normal 6 7 19 9" xfId="17084"/>
    <cellStyle name="Normal 6 7 19 9 2" xfId="43052"/>
    <cellStyle name="Normal 6 7 2" xfId="586"/>
    <cellStyle name="Normal 6 7 2 10" xfId="1440"/>
    <cellStyle name="Normal 6 7 2 10 2" xfId="6407"/>
    <cellStyle name="Normal 6 7 2 10 2 2" xfId="21684"/>
    <cellStyle name="Normal 6 7 2 10 2 3" xfId="34029"/>
    <cellStyle name="Normal 6 7 2 10 3" xfId="9429"/>
    <cellStyle name="Normal 6 7 2 10 3 2" xfId="24697"/>
    <cellStyle name="Normal 6 7 2 10 3 3" xfId="37028"/>
    <cellStyle name="Normal 6 7 2 10 4" xfId="5248"/>
    <cellStyle name="Normal 6 7 2 10 4 2" xfId="20529"/>
    <cellStyle name="Normal 6 7 2 10 4 3" xfId="32881"/>
    <cellStyle name="Normal 6 7 2 10 5" xfId="17028"/>
    <cellStyle name="Normal 6 7 2 10 6" xfId="16992"/>
    <cellStyle name="Normal 6 7 2 11" xfId="1575"/>
    <cellStyle name="Normal 6 7 2 11 10" xfId="15921"/>
    <cellStyle name="Normal 6 7 2 11 2" xfId="2682"/>
    <cellStyle name="Normal 6 7 2 11 2 2" xfId="6460"/>
    <cellStyle name="Normal 6 7 2 11 2 2 2" xfId="7330"/>
    <cellStyle name="Normal 6 7 2 11 2 2 2 2" xfId="21737"/>
    <cellStyle name="Normal 6 7 2 11 2 2 2 2 2" xfId="22607"/>
    <cellStyle name="Normal 6 7 2 11 2 2 2 3" xfId="34951"/>
    <cellStyle name="Normal 6 7 2 11 2 2 3" xfId="34082"/>
    <cellStyle name="Normal 6 7 2 11 2 3" xfId="10484"/>
    <cellStyle name="Normal 6 7 2 11 2 4" xfId="13259"/>
    <cellStyle name="Normal 6 7 2 11 2 5" xfId="18146"/>
    <cellStyle name="Normal 6 7 2 11 2 5 2" xfId="43053"/>
    <cellStyle name="Normal 6 7 2 11 2 6" xfId="30783"/>
    <cellStyle name="Normal 6 7 2 11 3" xfId="4730"/>
    <cellStyle name="Normal 6 7 2 11 4" xfId="2242"/>
    <cellStyle name="Normal 6 7 2 11 5" xfId="4964"/>
    <cellStyle name="Normal 6 7 2 11 6" xfId="4790"/>
    <cellStyle name="Normal 6 7 2 11 7" xfId="5168"/>
    <cellStyle name="Normal 6 7 2 11 7 2" xfId="9510"/>
    <cellStyle name="Normal 6 7 2 11 7 2 2" xfId="20449"/>
    <cellStyle name="Normal 6 7 2 11 7 2 2 2" xfId="24777"/>
    <cellStyle name="Normal 6 7 2 11 7 2 3" xfId="37103"/>
    <cellStyle name="Normal 6 7 2 11 7 3" xfId="32804"/>
    <cellStyle name="Normal 6 7 2 11 8" xfId="6391"/>
    <cellStyle name="Normal 6 7 2 11 8 2" xfId="21668"/>
    <cellStyle name="Normal 6 7 2 11 8 3" xfId="34013"/>
    <cellStyle name="Normal 6 7 2 11 9" xfId="17129"/>
    <cellStyle name="Normal 6 7 2 12" xfId="1793"/>
    <cellStyle name="Normal 6 7 2 13" xfId="2606"/>
    <cellStyle name="Normal 6 7 2 14" xfId="3110"/>
    <cellStyle name="Normal 6 7 2 15" xfId="3886"/>
    <cellStyle name="Normal 6 7 2 16" xfId="4107"/>
    <cellStyle name="Normal 6 7 2 17" xfId="4306"/>
    <cellStyle name="Normal 6 7 2 18" xfId="4466"/>
    <cellStyle name="Normal 6 7 2 19" xfId="1629"/>
    <cellStyle name="Normal 6 7 2 19 2" xfId="5668"/>
    <cellStyle name="Normal 6 7 2 19 2 2" xfId="6478"/>
    <cellStyle name="Normal 6 7 2 19 2 2 2" xfId="20948"/>
    <cellStyle name="Normal 6 7 2 19 2 2 2 2" xfId="21755"/>
    <cellStyle name="Normal 6 7 2 19 2 2 3" xfId="34100"/>
    <cellStyle name="Normal 6 7 2 19 2 3" xfId="33296"/>
    <cellStyle name="Normal 6 7 2 19 3" xfId="9549"/>
    <cellStyle name="Normal 6 7 2 19 3 2" xfId="24814"/>
    <cellStyle name="Normal 6 7 2 19 3 3" xfId="37136"/>
    <cellStyle name="Normal 6 7 2 19 4" xfId="7129"/>
    <cellStyle name="Normal 6 7 2 19 4 2" xfId="22406"/>
    <cellStyle name="Normal 6 7 2 19 4 3" xfId="34750"/>
    <cellStyle name="Normal 6 7 2 19 5" xfId="17173"/>
    <cellStyle name="Normal 6 7 2 19 6" xfId="30701"/>
    <cellStyle name="Normal 6 7 2 2" xfId="684"/>
    <cellStyle name="Normal 6 7 2 2 10" xfId="3849"/>
    <cellStyle name="Normal 6 7 2 2 10 2" xfId="8474"/>
    <cellStyle name="Normal 6 7 2 2 10 2 2" xfId="23748"/>
    <cellStyle name="Normal 6 7 2 2 10 2 3" xfId="36091"/>
    <cellStyle name="Normal 6 7 2 2 10 3" xfId="11615"/>
    <cellStyle name="Normal 6 7 2 2 10 3 2" xfId="26840"/>
    <cellStyle name="Normal 6 7 2 2 10 3 3" xfId="39126"/>
    <cellStyle name="Normal 6 7 2 2 10 4" xfId="14322"/>
    <cellStyle name="Normal 6 7 2 2 10 4 2" xfId="29509"/>
    <cellStyle name="Normal 6 7 2 2 10 4 3" xfId="41740"/>
    <cellStyle name="Normal 6 7 2 2 10 5" xfId="19274"/>
    <cellStyle name="Normal 6 7 2 2 10 6" xfId="31845"/>
    <cellStyle name="Normal 6 7 2 2 11" xfId="2326"/>
    <cellStyle name="Normal 6 7 2 2 11 2" xfId="5758"/>
    <cellStyle name="Normal 6 7 2 2 11 2 2" xfId="7007"/>
    <cellStyle name="Normal 6 7 2 2 11 2 2 2" xfId="21038"/>
    <cellStyle name="Normal 6 7 2 2 11 2 2 2 2" xfId="22284"/>
    <cellStyle name="Normal 6 7 2 2 11 2 2 3" xfId="34628"/>
    <cellStyle name="Normal 6 7 2 2 11 2 3" xfId="33386"/>
    <cellStyle name="Normal 6 7 2 2 11 3" xfId="10155"/>
    <cellStyle name="Normal 6 7 2 2 11 4" xfId="12980"/>
    <cellStyle name="Normal 6 7 2 2 11 5" xfId="17821"/>
    <cellStyle name="Normal 6 7 2 2 11 5 2" xfId="43054"/>
    <cellStyle name="Normal 6 7 2 2 11 6" xfId="30366"/>
    <cellStyle name="Normal 6 7 2 2 12" xfId="4732"/>
    <cellStyle name="Normal 6 7 2 2 13" xfId="4890"/>
    <cellStyle name="Normal 6 7 2 2 14" xfId="4682"/>
    <cellStyle name="Normal 6 7 2 2 15" xfId="5107"/>
    <cellStyle name="Normal 6 7 2 2 15 2" xfId="5642"/>
    <cellStyle name="Normal 6 7 2 2 15 2 2" xfId="20388"/>
    <cellStyle name="Normal 6 7 2 2 15 2 2 2" xfId="20922"/>
    <cellStyle name="Normal 6 7 2 2 15 2 3" xfId="33270"/>
    <cellStyle name="Normal 6 7 2 2 15 3" xfId="32743"/>
    <cellStyle name="Normal 6 7 2 2 16" xfId="11572"/>
    <cellStyle name="Normal 6 7 2 2 16 2" xfId="26797"/>
    <cellStyle name="Normal 6 7 2 2 16 3" xfId="39083"/>
    <cellStyle name="Normal 6 7 2 2 17" xfId="16445"/>
    <cellStyle name="Normal 6 7 2 2 18" xfId="27885"/>
    <cellStyle name="Normal 6 7 2 2 2" xfId="1934"/>
    <cellStyle name="Normal 6 7 2 2 2 10" xfId="30274"/>
    <cellStyle name="Normal 6 7 2 2 2 2" xfId="2003"/>
    <cellStyle name="Normal 6 7 2 2 2 2 2" xfId="6728"/>
    <cellStyle name="Normal 6 7 2 2 2 2 2 2" xfId="6787"/>
    <cellStyle name="Normal 6 7 2 2 2 2 2 2 2" xfId="22005"/>
    <cellStyle name="Normal 6 7 2 2 2 2 2 2 2 2" xfId="22064"/>
    <cellStyle name="Normal 6 7 2 2 2 2 2 2 3" xfId="34409"/>
    <cellStyle name="Normal 6 7 2 2 2 2 2 3" xfId="34350"/>
    <cellStyle name="Normal 6 7 2 2 2 2 3" xfId="9886"/>
    <cellStyle name="Normal 6 7 2 2 2 2 3 2" xfId="25133"/>
    <cellStyle name="Normal 6 7 2 2 2 2 3 3" xfId="37442"/>
    <cellStyle name="Normal 6 7 2 2 2 2 4" xfId="12758"/>
    <cellStyle name="Normal 6 7 2 2 2 2 4 2" xfId="27960"/>
    <cellStyle name="Normal 6 7 2 2 2 2 4 3" xfId="40214"/>
    <cellStyle name="Normal 6 7 2 2 2 2 5" xfId="17532"/>
    <cellStyle name="Normal 6 7 2 2 2 2 6" xfId="30344"/>
    <cellStyle name="Normal 6 7 2 2 2 3" xfId="2314"/>
    <cellStyle name="Normal 6 7 2 2 2 3 2" xfId="17812"/>
    <cellStyle name="Normal 6 7 2 2 2 3 3" xfId="30660"/>
    <cellStyle name="Normal 6 7 2 2 2 4" xfId="4946"/>
    <cellStyle name="Normal 6 7 2 2 2 4 2" xfId="20257"/>
    <cellStyle name="Normal 6 7 2 2 2 4 3" xfId="32645"/>
    <cellStyle name="Normal 6 7 2 2 2 5" xfId="4932"/>
    <cellStyle name="Normal 6 7 2 2 2 5 2" xfId="20249"/>
    <cellStyle name="Normal 6 7 2 2 2 5 3" xfId="32639"/>
    <cellStyle name="Normal 6 7 2 2 2 6" xfId="4916"/>
    <cellStyle name="Normal 6 7 2 2 2 6 2" xfId="20237"/>
    <cellStyle name="Normal 6 7 2 2 2 6 3" xfId="32633"/>
    <cellStyle name="Normal 6 7 2 2 2 7" xfId="5130"/>
    <cellStyle name="Normal 6 7 2 2 2 7 2" xfId="9822"/>
    <cellStyle name="Normal 6 7 2 2 2 7 2 2" xfId="20411"/>
    <cellStyle name="Normal 6 7 2 2 2 7 2 2 2" xfId="25073"/>
    <cellStyle name="Normal 6 7 2 2 2 7 2 3" xfId="37386"/>
    <cellStyle name="Normal 6 7 2 2 2 7 3" xfId="32766"/>
    <cellStyle name="Normal 6 7 2 2 2 8" xfId="12700"/>
    <cellStyle name="Normal 6 7 2 2 2 9" xfId="17467"/>
    <cellStyle name="Normal 6 7 2 2 2 9 2" xfId="43055"/>
    <cellStyle name="Normal 6 7 2 2 3" xfId="2777"/>
    <cellStyle name="Normal 6 7 2 2 3 2" xfId="7425"/>
    <cellStyle name="Normal 6 7 2 2 3 2 2" xfId="22702"/>
    <cellStyle name="Normal 6 7 2 2 3 2 3" xfId="35046"/>
    <cellStyle name="Normal 6 7 2 2 3 3" xfId="10575"/>
    <cellStyle name="Normal 6 7 2 2 3 3 2" xfId="25803"/>
    <cellStyle name="Normal 6 7 2 2 3 3 3" xfId="38094"/>
    <cellStyle name="Normal 6 7 2 2 3 4" xfId="13344"/>
    <cellStyle name="Normal 6 7 2 2 3 4 2" xfId="28531"/>
    <cellStyle name="Normal 6 7 2 2 3 4 3" xfId="40765"/>
    <cellStyle name="Normal 6 7 2 2 3 5" xfId="18235"/>
    <cellStyle name="Normal 6 7 2 2 3 6" xfId="30867"/>
    <cellStyle name="Normal 6 7 2 2 4" xfId="1643"/>
    <cellStyle name="Normal 6 7 2 2 4 2" xfId="6489"/>
    <cellStyle name="Normal 6 7 2 2 4 2 2" xfId="21766"/>
    <cellStyle name="Normal 6 7 2 2 4 2 3" xfId="34111"/>
    <cellStyle name="Normal 6 7 2 2 4 3" xfId="9562"/>
    <cellStyle name="Normal 6 7 2 2 4 3 2" xfId="24825"/>
    <cellStyle name="Normal 6 7 2 2 4 3 3" xfId="37145"/>
    <cellStyle name="Normal 6 7 2 2 4 4" xfId="6085"/>
    <cellStyle name="Normal 6 7 2 2 4 4 2" xfId="21364"/>
    <cellStyle name="Normal 6 7 2 2 4 4 3" xfId="33712"/>
    <cellStyle name="Normal 6 7 2 2 4 5" xfId="17187"/>
    <cellStyle name="Normal 6 7 2 2 4 6" xfId="30354"/>
    <cellStyle name="Normal 6 7 2 2 5" xfId="3527"/>
    <cellStyle name="Normal 6 7 2 2 5 2" xfId="8157"/>
    <cellStyle name="Normal 6 7 2 2 5 2 2" xfId="23433"/>
    <cellStyle name="Normal 6 7 2 2 5 2 3" xfId="35776"/>
    <cellStyle name="Normal 6 7 2 2 5 3" xfId="11302"/>
    <cellStyle name="Normal 6 7 2 2 5 3 2" xfId="26528"/>
    <cellStyle name="Normal 6 7 2 2 5 3 3" xfId="38815"/>
    <cellStyle name="Normal 6 7 2 2 5 4" xfId="14024"/>
    <cellStyle name="Normal 6 7 2 2 5 4 2" xfId="29211"/>
    <cellStyle name="Normal 6 7 2 2 5 4 3" xfId="41443"/>
    <cellStyle name="Normal 6 7 2 2 5 5" xfId="18964"/>
    <cellStyle name="Normal 6 7 2 2 5 6" xfId="31547"/>
    <cellStyle name="Normal 6 7 2 2 6" xfId="3406"/>
    <cellStyle name="Normal 6 7 2 2 6 2" xfId="8039"/>
    <cellStyle name="Normal 6 7 2 2 6 2 2" xfId="23315"/>
    <cellStyle name="Normal 6 7 2 2 6 2 3" xfId="35658"/>
    <cellStyle name="Normal 6 7 2 2 6 3" xfId="11186"/>
    <cellStyle name="Normal 6 7 2 2 6 3 2" xfId="26412"/>
    <cellStyle name="Normal 6 7 2 2 6 3 3" xfId="38700"/>
    <cellStyle name="Normal 6 7 2 2 6 4" xfId="13916"/>
    <cellStyle name="Normal 6 7 2 2 6 4 2" xfId="29103"/>
    <cellStyle name="Normal 6 7 2 2 6 4 3" xfId="41336"/>
    <cellStyle name="Normal 6 7 2 2 6 5" xfId="18844"/>
    <cellStyle name="Normal 6 7 2 2 6 6" xfId="31440"/>
    <cellStyle name="Normal 6 7 2 2 7" xfId="1693"/>
    <cellStyle name="Normal 6 7 2 2 7 2" xfId="6539"/>
    <cellStyle name="Normal 6 7 2 2 7 2 2" xfId="21816"/>
    <cellStyle name="Normal 6 7 2 2 7 2 3" xfId="34161"/>
    <cellStyle name="Normal 6 7 2 2 7 3" xfId="9612"/>
    <cellStyle name="Normal 6 7 2 2 7 3 2" xfId="24875"/>
    <cellStyle name="Normal 6 7 2 2 7 3 3" xfId="37195"/>
    <cellStyle name="Normal 6 7 2 2 7 4" xfId="6007"/>
    <cellStyle name="Normal 6 7 2 2 7 4 2" xfId="21287"/>
    <cellStyle name="Normal 6 7 2 2 7 4 3" xfId="33635"/>
    <cellStyle name="Normal 6 7 2 2 7 5" xfId="17237"/>
    <cellStyle name="Normal 6 7 2 2 7 6" xfId="16691"/>
    <cellStyle name="Normal 6 7 2 2 8" xfId="3455"/>
    <cellStyle name="Normal 6 7 2 2 8 2" xfId="8087"/>
    <cellStyle name="Normal 6 7 2 2 8 2 2" xfId="23363"/>
    <cellStyle name="Normal 6 7 2 2 8 2 3" xfId="35706"/>
    <cellStyle name="Normal 6 7 2 2 8 3" xfId="11232"/>
    <cellStyle name="Normal 6 7 2 2 8 3 2" xfId="26458"/>
    <cellStyle name="Normal 6 7 2 2 8 3 3" xfId="38746"/>
    <cellStyle name="Normal 6 7 2 2 8 4" xfId="13958"/>
    <cellStyle name="Normal 6 7 2 2 8 4 2" xfId="29145"/>
    <cellStyle name="Normal 6 7 2 2 8 4 3" xfId="41378"/>
    <cellStyle name="Normal 6 7 2 2 8 5" xfId="18892"/>
    <cellStyle name="Normal 6 7 2 2 8 6" xfId="31482"/>
    <cellStyle name="Normal 6 7 2 2 9" xfId="3506"/>
    <cellStyle name="Normal 6 7 2 2 9 2" xfId="8138"/>
    <cellStyle name="Normal 6 7 2 2 9 2 2" xfId="23414"/>
    <cellStyle name="Normal 6 7 2 2 9 2 3" xfId="35757"/>
    <cellStyle name="Normal 6 7 2 2 9 3" xfId="11282"/>
    <cellStyle name="Normal 6 7 2 2 9 3 2" xfId="26508"/>
    <cellStyle name="Normal 6 7 2 2 9 3 3" xfId="38796"/>
    <cellStyle name="Normal 6 7 2 2 9 4" xfId="14006"/>
    <cellStyle name="Normal 6 7 2 2 9 4 2" xfId="29193"/>
    <cellStyle name="Normal 6 7 2 2 9 4 3" xfId="41425"/>
    <cellStyle name="Normal 6 7 2 2 9 5" xfId="18943"/>
    <cellStyle name="Normal 6 7 2 2 9 6" xfId="31529"/>
    <cellStyle name="Normal 6 7 2 20" xfId="4716"/>
    <cellStyle name="Normal 6 7 2 20 2" xfId="20074"/>
    <cellStyle name="Normal 6 7 2 20 3" xfId="32545"/>
    <cellStyle name="Normal 6 7 2 21" xfId="4843"/>
    <cellStyle name="Normal 6 7 2 21 2" xfId="20178"/>
    <cellStyle name="Normal 6 7 2 21 3" xfId="32599"/>
    <cellStyle name="Normal 6 7 2 22" xfId="4831"/>
    <cellStyle name="Normal 6 7 2 22 2" xfId="20169"/>
    <cellStyle name="Normal 6 7 2 22 3" xfId="32595"/>
    <cellStyle name="Normal 6 7 2 23" xfId="5060"/>
    <cellStyle name="Normal 6 7 2 23 2" xfId="7092"/>
    <cellStyle name="Normal 6 7 2 23 2 2" xfId="20341"/>
    <cellStyle name="Normal 6 7 2 23 2 2 2" xfId="22369"/>
    <cellStyle name="Normal 6 7 2 23 2 3" xfId="34713"/>
    <cellStyle name="Normal 6 7 2 23 3" xfId="32696"/>
    <cellStyle name="Normal 6 7 2 24" xfId="5431"/>
    <cellStyle name="Normal 6 7 2 25" xfId="16362"/>
    <cellStyle name="Normal 6 7 2 25 2" xfId="43056"/>
    <cellStyle name="Normal 6 7 2 26" xfId="26112"/>
    <cellStyle name="Normal 6 7 2 3" xfId="1047"/>
    <cellStyle name="Normal 6 7 2 3 2" xfId="6082"/>
    <cellStyle name="Normal 6 7 2 3 2 2" xfId="21361"/>
    <cellStyle name="Normal 6 7 2 3 2 3" xfId="33709"/>
    <cellStyle name="Normal 6 7 2 3 3" xfId="9204"/>
    <cellStyle name="Normal 6 7 2 3 3 2" xfId="24477"/>
    <cellStyle name="Normal 6 7 2 3 3 3" xfId="36818"/>
    <cellStyle name="Normal 6 7 2 3 4" xfId="12501"/>
    <cellStyle name="Normal 6 7 2 3 4 2" xfId="27721"/>
    <cellStyle name="Normal 6 7 2 3 4 3" xfId="40000"/>
    <cellStyle name="Normal 6 7 2 3 5" xfId="16750"/>
    <cellStyle name="Normal 6 7 2 3 6" xfId="19620"/>
    <cellStyle name="Normal 6 7 2 4" xfId="920"/>
    <cellStyle name="Normal 6 7 2 4 2" xfId="5974"/>
    <cellStyle name="Normal 6 7 2 4 2 2" xfId="21254"/>
    <cellStyle name="Normal 6 7 2 4 2 3" xfId="33602"/>
    <cellStyle name="Normal 6 7 2 4 3" xfId="6304"/>
    <cellStyle name="Normal 6 7 2 4 3 2" xfId="21582"/>
    <cellStyle name="Normal 6 7 2 4 3 3" xfId="33927"/>
    <cellStyle name="Normal 6 7 2 4 4" xfId="12520"/>
    <cellStyle name="Normal 6 7 2 4 4 2" xfId="27737"/>
    <cellStyle name="Normal 6 7 2 4 4 3" xfId="40016"/>
    <cellStyle name="Normal 6 7 2 4 5" xfId="16656"/>
    <cellStyle name="Normal 6 7 2 4 6" xfId="17908"/>
    <cellStyle name="Normal 6 7 2 5" xfId="1212"/>
    <cellStyle name="Normal 6 7 2 5 2" xfId="6219"/>
    <cellStyle name="Normal 6 7 2 5 2 2" xfId="21497"/>
    <cellStyle name="Normal 6 7 2 5 2 3" xfId="33843"/>
    <cellStyle name="Normal 6 7 2 5 3" xfId="9306"/>
    <cellStyle name="Normal 6 7 2 5 3 2" xfId="24577"/>
    <cellStyle name="Normal 6 7 2 5 3 3" xfId="36917"/>
    <cellStyle name="Normal 6 7 2 5 4" xfId="9404"/>
    <cellStyle name="Normal 6 7 2 5 4 2" xfId="24674"/>
    <cellStyle name="Normal 6 7 2 5 4 3" xfId="37006"/>
    <cellStyle name="Normal 6 7 2 5 5" xfId="16861"/>
    <cellStyle name="Normal 6 7 2 5 6" xfId="18789"/>
    <cellStyle name="Normal 6 7 2 6" xfId="1268"/>
    <cellStyle name="Normal 6 7 2 6 2" xfId="6266"/>
    <cellStyle name="Normal 6 7 2 6 2 2" xfId="21544"/>
    <cellStyle name="Normal 6 7 2 6 2 3" xfId="33890"/>
    <cellStyle name="Normal 6 7 2 6 3" xfId="9338"/>
    <cellStyle name="Normal 6 7 2 6 3 2" xfId="24609"/>
    <cellStyle name="Normal 6 7 2 6 3 3" xfId="36947"/>
    <cellStyle name="Normal 6 7 2 6 4" xfId="9246"/>
    <cellStyle name="Normal 6 7 2 6 4 2" xfId="24518"/>
    <cellStyle name="Normal 6 7 2 6 4 3" xfId="36859"/>
    <cellStyle name="Normal 6 7 2 6 5" xfId="16904"/>
    <cellStyle name="Normal 6 7 2 6 6" xfId="30704"/>
    <cellStyle name="Normal 6 7 2 7" xfId="1316"/>
    <cellStyle name="Normal 6 7 2 7 2" xfId="6309"/>
    <cellStyle name="Normal 6 7 2 7 2 2" xfId="21586"/>
    <cellStyle name="Normal 6 7 2 7 2 3" xfId="33931"/>
    <cellStyle name="Normal 6 7 2 7 3" xfId="9362"/>
    <cellStyle name="Normal 6 7 2 7 3 2" xfId="24632"/>
    <cellStyle name="Normal 6 7 2 7 3 3" xfId="36966"/>
    <cellStyle name="Normal 6 7 2 7 4" xfId="9323"/>
    <cellStyle name="Normal 6 7 2 7 4 2" xfId="24594"/>
    <cellStyle name="Normal 6 7 2 7 4 3" xfId="36933"/>
    <cellStyle name="Normal 6 7 2 7 5" xfId="16938"/>
    <cellStyle name="Normal 6 7 2 7 6" xfId="30411"/>
    <cellStyle name="Normal 6 7 2 8" xfId="1258"/>
    <cellStyle name="Normal 6 7 2 8 2" xfId="6257"/>
    <cellStyle name="Normal 6 7 2 8 2 2" xfId="21535"/>
    <cellStyle name="Normal 6 7 2 8 2 3" xfId="33881"/>
    <cellStyle name="Normal 6 7 2 8 3" xfId="9332"/>
    <cellStyle name="Normal 6 7 2 8 3 2" xfId="24603"/>
    <cellStyle name="Normal 6 7 2 8 3 3" xfId="36941"/>
    <cellStyle name="Normal 6 7 2 8 4" xfId="12355"/>
    <cellStyle name="Normal 6 7 2 8 4 2" xfId="27580"/>
    <cellStyle name="Normal 6 7 2 8 4 3" xfId="39863"/>
    <cellStyle name="Normal 6 7 2 8 5" xfId="16897"/>
    <cellStyle name="Normal 6 7 2 8 6" xfId="20055"/>
    <cellStyle name="Normal 6 7 2 9" xfId="1175"/>
    <cellStyle name="Normal 6 7 2 9 2" xfId="6190"/>
    <cellStyle name="Normal 6 7 2 9 2 2" xfId="21468"/>
    <cellStyle name="Normal 6 7 2 9 2 3" xfId="33814"/>
    <cellStyle name="Normal 6 7 2 9 3" xfId="9287"/>
    <cellStyle name="Normal 6 7 2 9 3 2" xfId="24559"/>
    <cellStyle name="Normal 6 7 2 9 3 3" xfId="36899"/>
    <cellStyle name="Normal 6 7 2 9 4" xfId="9450"/>
    <cellStyle name="Normal 6 7 2 9 4 2" xfId="24717"/>
    <cellStyle name="Normal 6 7 2 9 4 3" xfId="37046"/>
    <cellStyle name="Normal 6 7 2 9 5" xfId="16839"/>
    <cellStyle name="Normal 6 7 2 9 6" xfId="28182"/>
    <cellStyle name="Normal 6 7 20" xfId="2622"/>
    <cellStyle name="Normal 6 7 20 2" xfId="7273"/>
    <cellStyle name="Normal 6 7 20 2 2" xfId="22550"/>
    <cellStyle name="Normal 6 7 20 2 3" xfId="34894"/>
    <cellStyle name="Normal 6 7 20 3" xfId="10427"/>
    <cellStyle name="Normal 6 7 20 3 2" xfId="25656"/>
    <cellStyle name="Normal 6 7 20 3 3" xfId="37950"/>
    <cellStyle name="Normal 6 7 20 4" xfId="13208"/>
    <cellStyle name="Normal 6 7 20 4 2" xfId="28396"/>
    <cellStyle name="Normal 6 7 20 4 3" xfId="40634"/>
    <cellStyle name="Normal 6 7 20 5" xfId="18089"/>
    <cellStyle name="Normal 6 7 20 6" xfId="30732"/>
    <cellStyle name="Normal 6 7 21" xfId="3184"/>
    <cellStyle name="Normal 6 7 21 2" xfId="7824"/>
    <cellStyle name="Normal 6 7 21 2 2" xfId="23100"/>
    <cellStyle name="Normal 6 7 21 2 3" xfId="35443"/>
    <cellStyle name="Normal 6 7 21 3" xfId="10975"/>
    <cellStyle name="Normal 6 7 21 3 2" xfId="26201"/>
    <cellStyle name="Normal 6 7 21 3 3" xfId="38489"/>
    <cellStyle name="Normal 6 7 21 4" xfId="13716"/>
    <cellStyle name="Normal 6 7 21 4 2" xfId="28903"/>
    <cellStyle name="Normal 6 7 21 4 3" xfId="41136"/>
    <cellStyle name="Normal 6 7 21 5" xfId="18628"/>
    <cellStyle name="Normal 6 7 21 6" xfId="31240"/>
    <cellStyle name="Normal 6 7 22" xfId="3283"/>
    <cellStyle name="Normal 6 7 22 2" xfId="7923"/>
    <cellStyle name="Normal 6 7 22 2 2" xfId="23199"/>
    <cellStyle name="Normal 6 7 22 2 3" xfId="35542"/>
    <cellStyle name="Normal 6 7 22 3" xfId="11071"/>
    <cellStyle name="Normal 6 7 22 3 2" xfId="26297"/>
    <cellStyle name="Normal 6 7 22 3 3" xfId="38585"/>
    <cellStyle name="Normal 6 7 22 4" xfId="13811"/>
    <cellStyle name="Normal 6 7 22 4 2" xfId="28998"/>
    <cellStyle name="Normal 6 7 22 4 3" xfId="41231"/>
    <cellStyle name="Normal 6 7 22 5" xfId="18725"/>
    <cellStyle name="Normal 6 7 22 6" xfId="31335"/>
    <cellStyle name="Normal 6 7 23" xfId="2511"/>
    <cellStyle name="Normal 6 7 23 2" xfId="7164"/>
    <cellStyle name="Normal 6 7 23 2 2" xfId="22441"/>
    <cellStyle name="Normal 6 7 23 2 3" xfId="34785"/>
    <cellStyle name="Normal 6 7 23 3" xfId="10325"/>
    <cellStyle name="Normal 6 7 23 3 2" xfId="25555"/>
    <cellStyle name="Normal 6 7 23 3 3" xfId="37848"/>
    <cellStyle name="Normal 6 7 23 4" xfId="13119"/>
    <cellStyle name="Normal 6 7 23 4 2" xfId="28308"/>
    <cellStyle name="Normal 6 7 23 4 3" xfId="40545"/>
    <cellStyle name="Normal 6 7 23 5" xfId="17987"/>
    <cellStyle name="Normal 6 7 23 6" xfId="30231"/>
    <cellStyle name="Normal 6 7 24" xfId="1818"/>
    <cellStyle name="Normal 6 7 24 2" xfId="6660"/>
    <cellStyle name="Normal 6 7 24 2 2" xfId="21937"/>
    <cellStyle name="Normal 6 7 24 2 3" xfId="34282"/>
    <cellStyle name="Normal 6 7 24 3" xfId="9733"/>
    <cellStyle name="Normal 6 7 24 3 2" xfId="24995"/>
    <cellStyle name="Normal 6 7 24 3 3" xfId="37313"/>
    <cellStyle name="Normal 6 7 24 4" xfId="12632"/>
    <cellStyle name="Normal 6 7 24 4 2" xfId="27848"/>
    <cellStyle name="Normal 6 7 24 4 3" xfId="40125"/>
    <cellStyle name="Normal 6 7 24 5" xfId="17361"/>
    <cellStyle name="Normal 6 7 24 6" xfId="30488"/>
    <cellStyle name="Normal 6 7 25" xfId="3960"/>
    <cellStyle name="Normal 6 7 25 2" xfId="8578"/>
    <cellStyle name="Normal 6 7 25 2 2" xfId="23852"/>
    <cellStyle name="Normal 6 7 25 2 3" xfId="36195"/>
    <cellStyle name="Normal 6 7 25 3" xfId="11723"/>
    <cellStyle name="Normal 6 7 25 3 2" xfId="26948"/>
    <cellStyle name="Normal 6 7 25 3 3" xfId="39234"/>
    <cellStyle name="Normal 6 7 25 4" xfId="14416"/>
    <cellStyle name="Normal 6 7 25 4 2" xfId="29603"/>
    <cellStyle name="Normal 6 7 25 4 3" xfId="41834"/>
    <cellStyle name="Normal 6 7 25 5" xfId="19379"/>
    <cellStyle name="Normal 6 7 25 6" xfId="31939"/>
    <cellStyle name="Normal 6 7 26" xfId="4176"/>
    <cellStyle name="Normal 6 7 26 2" xfId="8787"/>
    <cellStyle name="Normal 6 7 26 2 2" xfId="24061"/>
    <cellStyle name="Normal 6 7 26 2 3" xfId="36404"/>
    <cellStyle name="Normal 6 7 26 3" xfId="11927"/>
    <cellStyle name="Normal 6 7 26 3 2" xfId="27152"/>
    <cellStyle name="Normal 6 7 26 3 3" xfId="39437"/>
    <cellStyle name="Normal 6 7 26 4" xfId="14608"/>
    <cellStyle name="Normal 6 7 26 4 2" xfId="29795"/>
    <cellStyle name="Normal 6 7 26 4 3" xfId="42025"/>
    <cellStyle name="Normal 6 7 26 5" xfId="19584"/>
    <cellStyle name="Normal 6 7 26 6" xfId="32130"/>
    <cellStyle name="Normal 6 7 27" xfId="2345"/>
    <cellStyle name="Normal 6 7 27 2" xfId="5288"/>
    <cellStyle name="Normal 6 7 27 2 2" xfId="7011"/>
    <cellStyle name="Normal 6 7 27 2 2 2" xfId="20568"/>
    <cellStyle name="Normal 6 7 27 2 2 2 2" xfId="22288"/>
    <cellStyle name="Normal 6 7 27 2 2 3" xfId="34632"/>
    <cellStyle name="Normal 6 7 27 2 3" xfId="32919"/>
    <cellStyle name="Normal 6 7 27 3" xfId="10167"/>
    <cellStyle name="Normal 6 7 27 4" xfId="12984"/>
    <cellStyle name="Normal 6 7 27 5" xfId="17836"/>
    <cellStyle name="Normal 6 7 27 5 2" xfId="43057"/>
    <cellStyle name="Normal 6 7 27 6" xfId="16743"/>
    <cellStyle name="Normal 6 7 28" xfId="4596"/>
    <cellStyle name="Normal 6 7 29" xfId="1555"/>
    <cellStyle name="Normal 6 7 3" xfId="790"/>
    <cellStyle name="Normal 6 7 3 10" xfId="4422"/>
    <cellStyle name="Normal 6 7 3 10 2" xfId="9029"/>
    <cellStyle name="Normal 6 7 3 10 2 2" xfId="24303"/>
    <cellStyle name="Normal 6 7 3 10 2 3" xfId="36645"/>
    <cellStyle name="Normal 6 7 3 10 3" xfId="12160"/>
    <cellStyle name="Normal 6 7 3 10 3 2" xfId="27385"/>
    <cellStyle name="Normal 6 7 3 10 3 3" xfId="39669"/>
    <cellStyle name="Normal 6 7 3 10 4" xfId="14829"/>
    <cellStyle name="Normal 6 7 3 10 4 2" xfId="30016"/>
    <cellStyle name="Normal 6 7 3 10 4 3" xfId="42246"/>
    <cellStyle name="Normal 6 7 3 10 5" xfId="19818"/>
    <cellStyle name="Normal 6 7 3 10 6" xfId="32350"/>
    <cellStyle name="Normal 6 7 3 11" xfId="5859"/>
    <cellStyle name="Normal 6 7 3 11 2" xfId="21139"/>
    <cellStyle name="Normal 6 7 3 11 3" xfId="33487"/>
    <cellStyle name="Normal 6 7 3 12" xfId="6110"/>
    <cellStyle name="Normal 6 7 3 12 2" xfId="21389"/>
    <cellStyle name="Normal 6 7 3 12 3" xfId="33737"/>
    <cellStyle name="Normal 6 7 3 13" xfId="12431"/>
    <cellStyle name="Normal 6 7 3 13 2" xfId="27654"/>
    <cellStyle name="Normal 6 7 3 13 3" xfId="39935"/>
    <cellStyle name="Normal 6 7 3 14" xfId="16540"/>
    <cellStyle name="Normal 6 7 3 15" xfId="19266"/>
    <cellStyle name="Normal 6 7 3 2" xfId="2096"/>
    <cellStyle name="Normal 6 7 3 2 2" xfId="6876"/>
    <cellStyle name="Normal 6 7 3 2 2 2" xfId="22153"/>
    <cellStyle name="Normal 6 7 3 2 2 3" xfId="34497"/>
    <cellStyle name="Normal 6 7 3 2 3" xfId="9977"/>
    <cellStyle name="Normal 6 7 3 2 3 2" xfId="25220"/>
    <cellStyle name="Normal 6 7 3 2 3 3" xfId="37525"/>
    <cellStyle name="Normal 6 7 3 2 4" xfId="12847"/>
    <cellStyle name="Normal 6 7 3 2 4 2" xfId="28045"/>
    <cellStyle name="Normal 6 7 3 2 4 3" xfId="40296"/>
    <cellStyle name="Normal 6 7 3 2 5" xfId="17623"/>
    <cellStyle name="Normal 6 7 3 2 6" xfId="16022"/>
    <cellStyle name="Normal 6 7 3 3" xfId="2882"/>
    <cellStyle name="Normal 6 7 3 3 2" xfId="7527"/>
    <cellStyle name="Normal 6 7 3 3 2 2" xfId="22804"/>
    <cellStyle name="Normal 6 7 3 3 2 3" xfId="35147"/>
    <cellStyle name="Normal 6 7 3 3 3" xfId="10678"/>
    <cellStyle name="Normal 6 7 3 3 3 2" xfId="25906"/>
    <cellStyle name="Normal 6 7 3 3 3 3" xfId="38197"/>
    <cellStyle name="Normal 6 7 3 3 4" xfId="13437"/>
    <cellStyle name="Normal 6 7 3 3 4 2" xfId="28624"/>
    <cellStyle name="Normal 6 7 3 3 4 3" xfId="40858"/>
    <cellStyle name="Normal 6 7 3 3 5" xfId="18337"/>
    <cellStyle name="Normal 6 7 3 3 6" xfId="30961"/>
    <cellStyle name="Normal 6 7 3 4" xfId="1667"/>
    <cellStyle name="Normal 6 7 3 4 2" xfId="6513"/>
    <cellStyle name="Normal 6 7 3 4 2 2" xfId="21790"/>
    <cellStyle name="Normal 6 7 3 4 2 3" xfId="34135"/>
    <cellStyle name="Normal 6 7 3 4 3" xfId="9586"/>
    <cellStyle name="Normal 6 7 3 4 3 2" xfId="24849"/>
    <cellStyle name="Normal 6 7 3 4 3 3" xfId="37169"/>
    <cellStyle name="Normal 6 7 3 4 4" xfId="12357"/>
    <cellStyle name="Normal 6 7 3 4 4 2" xfId="27582"/>
    <cellStyle name="Normal 6 7 3 4 4 3" xfId="39865"/>
    <cellStyle name="Normal 6 7 3 4 5" xfId="17211"/>
    <cellStyle name="Normal 6 7 3 4 6" xfId="30649"/>
    <cellStyle name="Normal 6 7 3 5" xfId="3613"/>
    <cellStyle name="Normal 6 7 3 5 2" xfId="8241"/>
    <cellStyle name="Normal 6 7 3 5 2 2" xfId="23517"/>
    <cellStyle name="Normal 6 7 3 5 2 3" xfId="35860"/>
    <cellStyle name="Normal 6 7 3 5 3" xfId="11387"/>
    <cellStyle name="Normal 6 7 3 5 3 2" xfId="26613"/>
    <cellStyle name="Normal 6 7 3 5 3 3" xfId="38899"/>
    <cellStyle name="Normal 6 7 3 5 4" xfId="14103"/>
    <cellStyle name="Normal 6 7 3 5 4 2" xfId="29290"/>
    <cellStyle name="Normal 6 7 3 5 4 3" xfId="41522"/>
    <cellStyle name="Normal 6 7 3 5 5" xfId="19047"/>
    <cellStyle name="Normal 6 7 3 5 6" xfId="31626"/>
    <cellStyle name="Normal 6 7 3 6" xfId="3609"/>
    <cellStyle name="Normal 6 7 3 6 2" xfId="8237"/>
    <cellStyle name="Normal 6 7 3 6 2 2" xfId="23513"/>
    <cellStyle name="Normal 6 7 3 6 2 3" xfId="35856"/>
    <cellStyle name="Normal 6 7 3 6 3" xfId="11383"/>
    <cellStyle name="Normal 6 7 3 6 3 2" xfId="26609"/>
    <cellStyle name="Normal 6 7 3 6 3 3" xfId="38895"/>
    <cellStyle name="Normal 6 7 3 6 4" xfId="14099"/>
    <cellStyle name="Normal 6 7 3 6 4 2" xfId="29286"/>
    <cellStyle name="Normal 6 7 3 6 4 3" xfId="41518"/>
    <cellStyle name="Normal 6 7 3 6 5" xfId="19043"/>
    <cellStyle name="Normal 6 7 3 6 6" xfId="31622"/>
    <cellStyle name="Normal 6 7 3 7" xfId="3810"/>
    <cellStyle name="Normal 6 7 3 7 2" xfId="8436"/>
    <cellStyle name="Normal 6 7 3 7 2 2" xfId="23710"/>
    <cellStyle name="Normal 6 7 3 7 2 3" xfId="36053"/>
    <cellStyle name="Normal 6 7 3 7 3" xfId="11578"/>
    <cellStyle name="Normal 6 7 3 7 3 2" xfId="26803"/>
    <cellStyle name="Normal 6 7 3 7 3 3" xfId="39089"/>
    <cellStyle name="Normal 6 7 3 7 4" xfId="14287"/>
    <cellStyle name="Normal 6 7 3 7 4 2" xfId="29474"/>
    <cellStyle name="Normal 6 7 3 7 4 3" xfId="41705"/>
    <cellStyle name="Normal 6 7 3 7 5" xfId="19238"/>
    <cellStyle name="Normal 6 7 3 7 6" xfId="31810"/>
    <cellStyle name="Normal 6 7 3 8" xfId="4042"/>
    <cellStyle name="Normal 6 7 3 8 2" xfId="8659"/>
    <cellStyle name="Normal 6 7 3 8 2 2" xfId="23933"/>
    <cellStyle name="Normal 6 7 3 8 2 3" xfId="36276"/>
    <cellStyle name="Normal 6 7 3 8 3" xfId="11799"/>
    <cellStyle name="Normal 6 7 3 8 3 2" xfId="27024"/>
    <cellStyle name="Normal 6 7 3 8 3 3" xfId="39310"/>
    <cellStyle name="Normal 6 7 3 8 4" xfId="14492"/>
    <cellStyle name="Normal 6 7 3 8 4 2" xfId="29679"/>
    <cellStyle name="Normal 6 7 3 8 4 3" xfId="41910"/>
    <cellStyle name="Normal 6 7 3 8 5" xfId="19459"/>
    <cellStyle name="Normal 6 7 3 8 6" xfId="32015"/>
    <cellStyle name="Normal 6 7 3 9" xfId="4246"/>
    <cellStyle name="Normal 6 7 3 9 2" xfId="8857"/>
    <cellStyle name="Normal 6 7 3 9 2 2" xfId="24131"/>
    <cellStyle name="Normal 6 7 3 9 2 3" xfId="36474"/>
    <cellStyle name="Normal 6 7 3 9 3" xfId="11994"/>
    <cellStyle name="Normal 6 7 3 9 3 2" xfId="27219"/>
    <cellStyle name="Normal 6 7 3 9 3 3" xfId="39504"/>
    <cellStyle name="Normal 6 7 3 9 4" xfId="14673"/>
    <cellStyle name="Normal 6 7 3 9 4 2" xfId="29860"/>
    <cellStyle name="Normal 6 7 3 9 4 3" xfId="42090"/>
    <cellStyle name="Normal 6 7 3 9 5" xfId="19652"/>
    <cellStyle name="Normal 6 7 3 9 6" xfId="32195"/>
    <cellStyle name="Normal 6 7 30" xfId="4815"/>
    <cellStyle name="Normal 6 7 31" xfId="5039"/>
    <cellStyle name="Normal 6 7 31 2" xfId="7067"/>
    <cellStyle name="Normal 6 7 31 2 2" xfId="20320"/>
    <cellStyle name="Normal 6 7 31 2 2 2" xfId="22344"/>
    <cellStyle name="Normal 6 7 31 2 3" xfId="34688"/>
    <cellStyle name="Normal 6 7 31 3" xfId="32675"/>
    <cellStyle name="Normal 6 7 32" xfId="12318"/>
    <cellStyle name="Normal 6 7 32 2" xfId="27543"/>
    <cellStyle name="Normal 6 7 32 3" xfId="39827"/>
    <cellStyle name="Normal 6 7 33" xfId="16002"/>
    <cellStyle name="Normal 6 7 34" xfId="30357"/>
    <cellStyle name="Normal 6 7 4" xfId="715"/>
    <cellStyle name="Normal 6 7 4 10" xfId="3979"/>
    <cellStyle name="Normal 6 7 4 10 2" xfId="8596"/>
    <cellStyle name="Normal 6 7 4 10 2 2" xfId="23870"/>
    <cellStyle name="Normal 6 7 4 10 2 3" xfId="36213"/>
    <cellStyle name="Normal 6 7 4 10 3" xfId="11740"/>
    <cellStyle name="Normal 6 7 4 10 3 2" xfId="26965"/>
    <cellStyle name="Normal 6 7 4 10 3 3" xfId="39251"/>
    <cellStyle name="Normal 6 7 4 10 4" xfId="14433"/>
    <cellStyle name="Normal 6 7 4 10 4 2" xfId="29620"/>
    <cellStyle name="Normal 6 7 4 10 4 3" xfId="41851"/>
    <cellStyle name="Normal 6 7 4 10 5" xfId="19398"/>
    <cellStyle name="Normal 6 7 4 10 6" xfId="31956"/>
    <cellStyle name="Normal 6 7 4 11" xfId="5786"/>
    <cellStyle name="Normal 6 7 4 11 2" xfId="21066"/>
    <cellStyle name="Normal 6 7 4 11 3" xfId="33414"/>
    <cellStyle name="Normal 6 7 4 12" xfId="6325"/>
    <cellStyle name="Normal 6 7 4 12 2" xfId="21602"/>
    <cellStyle name="Normal 6 7 4 12 3" xfId="33947"/>
    <cellStyle name="Normal 6 7 4 13" xfId="12507"/>
    <cellStyle name="Normal 6 7 4 13 2" xfId="27727"/>
    <cellStyle name="Normal 6 7 4 13 3" xfId="40006"/>
    <cellStyle name="Normal 6 7 4 14" xfId="16468"/>
    <cellStyle name="Normal 6 7 4 15" xfId="16303"/>
    <cellStyle name="Normal 6 7 4 2" xfId="2023"/>
    <cellStyle name="Normal 6 7 4 2 2" xfId="6803"/>
    <cellStyle name="Normal 6 7 4 2 2 2" xfId="22080"/>
    <cellStyle name="Normal 6 7 4 2 2 3" xfId="34424"/>
    <cellStyle name="Normal 6 7 4 2 3" xfId="9904"/>
    <cellStyle name="Normal 6 7 4 2 3 2" xfId="25149"/>
    <cellStyle name="Normal 6 7 4 2 3 3" xfId="37455"/>
    <cellStyle name="Normal 6 7 4 2 4" xfId="12774"/>
    <cellStyle name="Normal 6 7 4 2 4 2" xfId="27974"/>
    <cellStyle name="Normal 6 7 4 2 4 3" xfId="40226"/>
    <cellStyle name="Normal 6 7 4 2 5" xfId="17550"/>
    <cellStyle name="Normal 6 7 4 2 6" xfId="16334"/>
    <cellStyle name="Normal 6 7 4 3" xfId="2807"/>
    <cellStyle name="Normal 6 7 4 3 2" xfId="7454"/>
    <cellStyle name="Normal 6 7 4 3 2 2" xfId="22731"/>
    <cellStyle name="Normal 6 7 4 3 2 3" xfId="35075"/>
    <cellStyle name="Normal 6 7 4 3 3" xfId="10604"/>
    <cellStyle name="Normal 6 7 4 3 3 2" xfId="25832"/>
    <cellStyle name="Normal 6 7 4 3 3 3" xfId="38123"/>
    <cellStyle name="Normal 6 7 4 3 4" xfId="13368"/>
    <cellStyle name="Normal 6 7 4 3 4 2" xfId="28555"/>
    <cellStyle name="Normal 6 7 4 3 4 3" xfId="40789"/>
    <cellStyle name="Normal 6 7 4 3 5" xfId="18263"/>
    <cellStyle name="Normal 6 7 4 3 6" xfId="30891"/>
    <cellStyle name="Normal 6 7 4 4" xfId="3064"/>
    <cellStyle name="Normal 6 7 4 4 2" xfId="7707"/>
    <cellStyle name="Normal 6 7 4 4 2 2" xfId="22984"/>
    <cellStyle name="Normal 6 7 4 4 2 3" xfId="35327"/>
    <cellStyle name="Normal 6 7 4 4 3" xfId="10858"/>
    <cellStyle name="Normal 6 7 4 4 3 2" xfId="26086"/>
    <cellStyle name="Normal 6 7 4 4 3 3" xfId="38377"/>
    <cellStyle name="Normal 6 7 4 4 4" xfId="13613"/>
    <cellStyle name="Normal 6 7 4 4 4 2" xfId="28800"/>
    <cellStyle name="Normal 6 7 4 4 4 3" xfId="41033"/>
    <cellStyle name="Normal 6 7 4 4 5" xfId="18517"/>
    <cellStyle name="Normal 6 7 4 4 6" xfId="31137"/>
    <cellStyle name="Normal 6 7 4 5" xfId="3251"/>
    <cellStyle name="Normal 6 7 4 5 2" xfId="7891"/>
    <cellStyle name="Normal 6 7 4 5 2 2" xfId="23167"/>
    <cellStyle name="Normal 6 7 4 5 2 3" xfId="35510"/>
    <cellStyle name="Normal 6 7 4 5 3" xfId="11040"/>
    <cellStyle name="Normal 6 7 4 5 3 2" xfId="26266"/>
    <cellStyle name="Normal 6 7 4 5 3 3" xfId="38554"/>
    <cellStyle name="Normal 6 7 4 5 4" xfId="13780"/>
    <cellStyle name="Normal 6 7 4 5 4 2" xfId="28967"/>
    <cellStyle name="Normal 6 7 4 5 4 3" xfId="41200"/>
    <cellStyle name="Normal 6 7 4 5 5" xfId="18694"/>
    <cellStyle name="Normal 6 7 4 5 6" xfId="31304"/>
    <cellStyle name="Normal 6 7 4 6" xfId="3516"/>
    <cellStyle name="Normal 6 7 4 6 2" xfId="8147"/>
    <cellStyle name="Normal 6 7 4 6 2 2" xfId="23423"/>
    <cellStyle name="Normal 6 7 4 6 2 3" xfId="35766"/>
    <cellStyle name="Normal 6 7 4 6 3" xfId="11291"/>
    <cellStyle name="Normal 6 7 4 6 3 2" xfId="26517"/>
    <cellStyle name="Normal 6 7 4 6 3 3" xfId="38804"/>
    <cellStyle name="Normal 6 7 4 6 4" xfId="14014"/>
    <cellStyle name="Normal 6 7 4 6 4 2" xfId="29201"/>
    <cellStyle name="Normal 6 7 4 6 4 3" xfId="41433"/>
    <cellStyle name="Normal 6 7 4 6 5" xfId="18953"/>
    <cellStyle name="Normal 6 7 4 6 6" xfId="31537"/>
    <cellStyle name="Normal 6 7 4 7" xfId="2620"/>
    <cellStyle name="Normal 6 7 4 7 2" xfId="7271"/>
    <cellStyle name="Normal 6 7 4 7 2 2" xfId="22548"/>
    <cellStyle name="Normal 6 7 4 7 2 3" xfId="34892"/>
    <cellStyle name="Normal 6 7 4 7 3" xfId="10425"/>
    <cellStyle name="Normal 6 7 4 7 3 2" xfId="25655"/>
    <cellStyle name="Normal 6 7 4 7 3 3" xfId="37948"/>
    <cellStyle name="Normal 6 7 4 7 4" xfId="13206"/>
    <cellStyle name="Normal 6 7 4 7 4 2" xfId="28395"/>
    <cellStyle name="Normal 6 7 4 7 4 3" xfId="40632"/>
    <cellStyle name="Normal 6 7 4 7 5" xfId="18087"/>
    <cellStyle name="Normal 6 7 4 7 6" xfId="30730"/>
    <cellStyle name="Normal 6 7 4 8" xfId="3004"/>
    <cellStyle name="Normal 6 7 4 8 2" xfId="7648"/>
    <cellStyle name="Normal 6 7 4 8 2 2" xfId="22925"/>
    <cellStyle name="Normal 6 7 4 8 2 3" xfId="35268"/>
    <cellStyle name="Normal 6 7 4 8 3" xfId="10799"/>
    <cellStyle name="Normal 6 7 4 8 3 2" xfId="26027"/>
    <cellStyle name="Normal 6 7 4 8 3 3" xfId="38318"/>
    <cellStyle name="Normal 6 7 4 8 4" xfId="13558"/>
    <cellStyle name="Normal 6 7 4 8 4 2" xfId="28745"/>
    <cellStyle name="Normal 6 7 4 8 4 3" xfId="40978"/>
    <cellStyle name="Normal 6 7 4 8 5" xfId="18458"/>
    <cellStyle name="Normal 6 7 4 8 6" xfId="31081"/>
    <cellStyle name="Normal 6 7 4 9" xfId="3742"/>
    <cellStyle name="Normal 6 7 4 9 2" xfId="8368"/>
    <cellStyle name="Normal 6 7 4 9 2 2" xfId="23642"/>
    <cellStyle name="Normal 6 7 4 9 2 3" xfId="35985"/>
    <cellStyle name="Normal 6 7 4 9 3" xfId="11512"/>
    <cellStyle name="Normal 6 7 4 9 3 2" xfId="26737"/>
    <cellStyle name="Normal 6 7 4 9 3 3" xfId="39023"/>
    <cellStyle name="Normal 6 7 4 9 4" xfId="14223"/>
    <cellStyle name="Normal 6 7 4 9 4 2" xfId="29410"/>
    <cellStyle name="Normal 6 7 4 9 4 3" xfId="41641"/>
    <cellStyle name="Normal 6 7 4 9 5" xfId="19172"/>
    <cellStyle name="Normal 6 7 4 9 6" xfId="31746"/>
    <cellStyle name="Normal 6 7 5" xfId="666"/>
    <cellStyle name="Normal 6 7 5 10" xfId="4446"/>
    <cellStyle name="Normal 6 7 5 10 2" xfId="9053"/>
    <cellStyle name="Normal 6 7 5 10 2 2" xfId="24327"/>
    <cellStyle name="Normal 6 7 5 10 2 3" xfId="36669"/>
    <cellStyle name="Normal 6 7 5 10 3" xfId="12183"/>
    <cellStyle name="Normal 6 7 5 10 3 2" xfId="27408"/>
    <cellStyle name="Normal 6 7 5 10 3 3" xfId="39692"/>
    <cellStyle name="Normal 6 7 5 10 4" xfId="14850"/>
    <cellStyle name="Normal 6 7 5 10 4 2" xfId="30037"/>
    <cellStyle name="Normal 6 7 5 10 4 3" xfId="42267"/>
    <cellStyle name="Normal 6 7 5 10 5" xfId="19842"/>
    <cellStyle name="Normal 6 7 5 10 6" xfId="32371"/>
    <cellStyle name="Normal 6 7 5 11" xfId="5742"/>
    <cellStyle name="Normal 6 7 5 11 2" xfId="21022"/>
    <cellStyle name="Normal 6 7 5 11 3" xfId="33370"/>
    <cellStyle name="Normal 6 7 5 12" xfId="6378"/>
    <cellStyle name="Normal 6 7 5 12 2" xfId="21655"/>
    <cellStyle name="Normal 6 7 5 12 3" xfId="34000"/>
    <cellStyle name="Normal 6 7 5 13" xfId="10297"/>
    <cellStyle name="Normal 6 7 5 13 2" xfId="25528"/>
    <cellStyle name="Normal 6 7 5 13 3" xfId="37821"/>
    <cellStyle name="Normal 6 7 5 14" xfId="16431"/>
    <cellStyle name="Normal 6 7 5 15" xfId="30220"/>
    <cellStyle name="Normal 6 7 5 2" xfId="1995"/>
    <cellStyle name="Normal 6 7 5 2 2" xfId="6781"/>
    <cellStyle name="Normal 6 7 5 2 2 2" xfId="22058"/>
    <cellStyle name="Normal 6 7 5 2 2 3" xfId="34403"/>
    <cellStyle name="Normal 6 7 5 2 3" xfId="9879"/>
    <cellStyle name="Normal 6 7 5 2 3 2" xfId="25127"/>
    <cellStyle name="Normal 6 7 5 2 3 3" xfId="37436"/>
    <cellStyle name="Normal 6 7 5 2 4" xfId="12753"/>
    <cellStyle name="Normal 6 7 5 2 4 2" xfId="27956"/>
    <cellStyle name="Normal 6 7 5 2 4 3" xfId="40210"/>
    <cellStyle name="Normal 6 7 5 2 5" xfId="17526"/>
    <cellStyle name="Normal 6 7 5 2 6" xfId="30540"/>
    <cellStyle name="Normal 6 7 5 3" xfId="2761"/>
    <cellStyle name="Normal 6 7 5 3 2" xfId="7409"/>
    <cellStyle name="Normal 6 7 5 3 2 2" xfId="22686"/>
    <cellStyle name="Normal 6 7 5 3 2 3" xfId="35030"/>
    <cellStyle name="Normal 6 7 5 3 3" xfId="10560"/>
    <cellStyle name="Normal 6 7 5 3 3 2" xfId="25788"/>
    <cellStyle name="Normal 6 7 5 3 3 3" xfId="38079"/>
    <cellStyle name="Normal 6 7 5 3 4" xfId="13330"/>
    <cellStyle name="Normal 6 7 5 3 4 2" xfId="28517"/>
    <cellStyle name="Normal 6 7 5 3 4 3" xfId="40751"/>
    <cellStyle name="Normal 6 7 5 3 5" xfId="18221"/>
    <cellStyle name="Normal 6 7 5 3 6" xfId="30853"/>
    <cellStyle name="Normal 6 7 5 4" xfId="2377"/>
    <cellStyle name="Normal 6 7 5 4 2" xfId="7036"/>
    <cellStyle name="Normal 6 7 5 4 2 2" xfId="22313"/>
    <cellStyle name="Normal 6 7 5 4 2 3" xfId="34657"/>
    <cellStyle name="Normal 6 7 5 4 3" xfId="10196"/>
    <cellStyle name="Normal 6 7 5 4 3 2" xfId="25427"/>
    <cellStyle name="Normal 6 7 5 4 3 3" xfId="37720"/>
    <cellStyle name="Normal 6 7 5 4 4" xfId="13008"/>
    <cellStyle name="Normal 6 7 5 4 4 2" xfId="28197"/>
    <cellStyle name="Normal 6 7 5 4 4 3" xfId="40435"/>
    <cellStyle name="Normal 6 7 5 4 5" xfId="17866"/>
    <cellStyle name="Normal 6 7 5 4 6" xfId="16990"/>
    <cellStyle name="Normal 6 7 5 5" xfId="1823"/>
    <cellStyle name="Normal 6 7 5 5 2" xfId="6665"/>
    <cellStyle name="Normal 6 7 5 5 2 2" xfId="21942"/>
    <cellStyle name="Normal 6 7 5 5 2 3" xfId="34287"/>
    <cellStyle name="Normal 6 7 5 5 3" xfId="9738"/>
    <cellStyle name="Normal 6 7 5 5 3 2" xfId="25000"/>
    <cellStyle name="Normal 6 7 5 5 3 3" xfId="37318"/>
    <cellStyle name="Normal 6 7 5 5 4" xfId="12637"/>
    <cellStyle name="Normal 6 7 5 5 4 2" xfId="27853"/>
    <cellStyle name="Normal 6 7 5 5 4 3" xfId="40130"/>
    <cellStyle name="Normal 6 7 5 5 5" xfId="17366"/>
    <cellStyle name="Normal 6 7 5 5 6" xfId="30349"/>
    <cellStyle name="Normal 6 7 5 6" xfId="2492"/>
    <cellStyle name="Normal 6 7 5 6 2" xfId="7147"/>
    <cellStyle name="Normal 6 7 5 6 2 2" xfId="22424"/>
    <cellStyle name="Normal 6 7 5 6 2 3" xfId="34768"/>
    <cellStyle name="Normal 6 7 5 6 3" xfId="10308"/>
    <cellStyle name="Normal 6 7 5 6 3 2" xfId="25539"/>
    <cellStyle name="Normal 6 7 5 6 3 3" xfId="37832"/>
    <cellStyle name="Normal 6 7 5 6 4" xfId="13105"/>
    <cellStyle name="Normal 6 7 5 6 4 2" xfId="28294"/>
    <cellStyle name="Normal 6 7 5 6 4 3" xfId="40531"/>
    <cellStyle name="Normal 6 7 5 6 5" xfId="17970"/>
    <cellStyle name="Normal 6 7 5 6 6" xfId="16023"/>
    <cellStyle name="Normal 6 7 5 7" xfId="3855"/>
    <cellStyle name="Normal 6 7 5 7 2" xfId="8479"/>
    <cellStyle name="Normal 6 7 5 7 2 2" xfId="23753"/>
    <cellStyle name="Normal 6 7 5 7 2 3" xfId="36096"/>
    <cellStyle name="Normal 6 7 5 7 3" xfId="11620"/>
    <cellStyle name="Normal 6 7 5 7 3 2" xfId="26845"/>
    <cellStyle name="Normal 6 7 5 7 3 3" xfId="39131"/>
    <cellStyle name="Normal 6 7 5 7 4" xfId="14326"/>
    <cellStyle name="Normal 6 7 5 7 4 2" xfId="29513"/>
    <cellStyle name="Normal 6 7 5 7 4 3" xfId="41744"/>
    <cellStyle name="Normal 6 7 5 7 5" xfId="19279"/>
    <cellStyle name="Normal 6 7 5 7 6" xfId="31849"/>
    <cellStyle name="Normal 6 7 5 8" xfId="4079"/>
    <cellStyle name="Normal 6 7 5 8 2" xfId="8693"/>
    <cellStyle name="Normal 6 7 5 8 2 2" xfId="23967"/>
    <cellStyle name="Normal 6 7 5 8 2 3" xfId="36310"/>
    <cellStyle name="Normal 6 7 5 8 3" xfId="11835"/>
    <cellStyle name="Normal 6 7 5 8 3 2" xfId="27060"/>
    <cellStyle name="Normal 6 7 5 8 3 3" xfId="39346"/>
    <cellStyle name="Normal 6 7 5 8 4" xfId="14523"/>
    <cellStyle name="Normal 6 7 5 8 4 2" xfId="29710"/>
    <cellStyle name="Normal 6 7 5 8 4 3" xfId="41941"/>
    <cellStyle name="Normal 6 7 5 8 5" xfId="19493"/>
    <cellStyle name="Normal 6 7 5 8 6" xfId="32046"/>
    <cellStyle name="Normal 6 7 5 9" xfId="4278"/>
    <cellStyle name="Normal 6 7 5 9 2" xfId="8888"/>
    <cellStyle name="Normal 6 7 5 9 2 2" xfId="24162"/>
    <cellStyle name="Normal 6 7 5 9 2 3" xfId="36504"/>
    <cellStyle name="Normal 6 7 5 9 3" xfId="12025"/>
    <cellStyle name="Normal 6 7 5 9 3 2" xfId="27250"/>
    <cellStyle name="Normal 6 7 5 9 3 3" xfId="39535"/>
    <cellStyle name="Normal 6 7 5 9 4" xfId="14700"/>
    <cellStyle name="Normal 6 7 5 9 4 2" xfId="29887"/>
    <cellStyle name="Normal 6 7 5 9 4 3" xfId="42117"/>
    <cellStyle name="Normal 6 7 5 9 5" xfId="19681"/>
    <cellStyle name="Normal 6 7 5 9 6" xfId="32222"/>
    <cellStyle name="Normal 6 7 6" xfId="765"/>
    <cellStyle name="Normal 6 7 6 10" xfId="2050"/>
    <cellStyle name="Normal 6 7 6 10 2" xfId="6830"/>
    <cellStyle name="Normal 6 7 6 10 2 2" xfId="22107"/>
    <cellStyle name="Normal 6 7 6 10 2 3" xfId="34451"/>
    <cellStyle name="Normal 6 7 6 10 3" xfId="9931"/>
    <cellStyle name="Normal 6 7 6 10 3 2" xfId="25175"/>
    <cellStyle name="Normal 6 7 6 10 3 3" xfId="37481"/>
    <cellStyle name="Normal 6 7 6 10 4" xfId="12801"/>
    <cellStyle name="Normal 6 7 6 10 4 2" xfId="28000"/>
    <cellStyle name="Normal 6 7 6 10 4 3" xfId="40252"/>
    <cellStyle name="Normal 6 7 6 10 5" xfId="17577"/>
    <cellStyle name="Normal 6 7 6 10 6" xfId="17052"/>
    <cellStyle name="Normal 6 7 6 11" xfId="5834"/>
    <cellStyle name="Normal 6 7 6 11 2" xfId="21114"/>
    <cellStyle name="Normal 6 7 6 11 3" xfId="33462"/>
    <cellStyle name="Normal 6 7 6 12" xfId="6317"/>
    <cellStyle name="Normal 6 7 6 12 2" xfId="21594"/>
    <cellStyle name="Normal 6 7 6 12 3" xfId="33939"/>
    <cellStyle name="Normal 6 7 6 13" xfId="10401"/>
    <cellStyle name="Normal 6 7 6 13 2" xfId="25631"/>
    <cellStyle name="Normal 6 7 6 13 3" xfId="37924"/>
    <cellStyle name="Normal 6 7 6 14" xfId="16516"/>
    <cellStyle name="Normal 6 7 6 15" xfId="19865"/>
    <cellStyle name="Normal 6 7 6 2" xfId="2071"/>
    <cellStyle name="Normal 6 7 6 2 2" xfId="6851"/>
    <cellStyle name="Normal 6 7 6 2 2 2" xfId="22128"/>
    <cellStyle name="Normal 6 7 6 2 2 3" xfId="34472"/>
    <cellStyle name="Normal 6 7 6 2 3" xfId="9952"/>
    <cellStyle name="Normal 6 7 6 2 3 2" xfId="25196"/>
    <cellStyle name="Normal 6 7 6 2 3 3" xfId="37501"/>
    <cellStyle name="Normal 6 7 6 2 4" xfId="12822"/>
    <cellStyle name="Normal 6 7 6 2 4 2" xfId="28021"/>
    <cellStyle name="Normal 6 7 6 2 4 3" xfId="40272"/>
    <cellStyle name="Normal 6 7 6 2 5" xfId="17598"/>
    <cellStyle name="Normal 6 7 6 2 6" xfId="30453"/>
    <cellStyle name="Normal 6 7 6 3" xfId="2857"/>
    <cellStyle name="Normal 6 7 6 3 2" xfId="7502"/>
    <cellStyle name="Normal 6 7 6 3 2 2" xfId="22779"/>
    <cellStyle name="Normal 6 7 6 3 2 3" xfId="35123"/>
    <cellStyle name="Normal 6 7 6 3 3" xfId="10653"/>
    <cellStyle name="Normal 6 7 6 3 3 2" xfId="25881"/>
    <cellStyle name="Normal 6 7 6 3 3 3" xfId="38172"/>
    <cellStyle name="Normal 6 7 6 3 4" xfId="13414"/>
    <cellStyle name="Normal 6 7 6 3 4 2" xfId="28601"/>
    <cellStyle name="Normal 6 7 6 3 4 3" xfId="40835"/>
    <cellStyle name="Normal 6 7 6 3 5" xfId="18313"/>
    <cellStyle name="Normal 6 7 6 3 6" xfId="30938"/>
    <cellStyle name="Normal 6 7 6 4" xfId="2656"/>
    <cellStyle name="Normal 6 7 6 4 2" xfId="7307"/>
    <cellStyle name="Normal 6 7 6 4 2 2" xfId="22584"/>
    <cellStyle name="Normal 6 7 6 4 2 3" xfId="34928"/>
    <cellStyle name="Normal 6 7 6 4 3" xfId="10460"/>
    <cellStyle name="Normal 6 7 6 4 3 2" xfId="25688"/>
    <cellStyle name="Normal 6 7 6 4 3 3" xfId="37982"/>
    <cellStyle name="Normal 6 7 6 4 4" xfId="13238"/>
    <cellStyle name="Normal 6 7 6 4 4 2" xfId="28425"/>
    <cellStyle name="Normal 6 7 6 4 4 3" xfId="40663"/>
    <cellStyle name="Normal 6 7 6 4 5" xfId="18121"/>
    <cellStyle name="Normal 6 7 6 4 6" xfId="30762"/>
    <cellStyle name="Normal 6 7 6 5" xfId="3668"/>
    <cellStyle name="Normal 6 7 6 5 2" xfId="8296"/>
    <cellStyle name="Normal 6 7 6 5 2 2" xfId="23572"/>
    <cellStyle name="Normal 6 7 6 5 2 3" xfId="35915"/>
    <cellStyle name="Normal 6 7 6 5 3" xfId="11441"/>
    <cellStyle name="Normal 6 7 6 5 3 2" xfId="26667"/>
    <cellStyle name="Normal 6 7 6 5 3 3" xfId="38953"/>
    <cellStyle name="Normal 6 7 6 5 4" xfId="14155"/>
    <cellStyle name="Normal 6 7 6 5 4 2" xfId="29342"/>
    <cellStyle name="Normal 6 7 6 5 4 3" xfId="41574"/>
    <cellStyle name="Normal 6 7 6 5 5" xfId="19101"/>
    <cellStyle name="Normal 6 7 6 5 6" xfId="31679"/>
    <cellStyle name="Normal 6 7 6 6" xfId="3003"/>
    <cellStyle name="Normal 6 7 6 6 2" xfId="7647"/>
    <cellStyle name="Normal 6 7 6 6 2 2" xfId="22924"/>
    <cellStyle name="Normal 6 7 6 6 2 3" xfId="35267"/>
    <cellStyle name="Normal 6 7 6 6 3" xfId="10798"/>
    <cellStyle name="Normal 6 7 6 6 3 2" xfId="26026"/>
    <cellStyle name="Normal 6 7 6 6 3 3" xfId="38317"/>
    <cellStyle name="Normal 6 7 6 6 4" xfId="13557"/>
    <cellStyle name="Normal 6 7 6 6 4 2" xfId="28744"/>
    <cellStyle name="Normal 6 7 6 6 4 3" xfId="40977"/>
    <cellStyle name="Normal 6 7 6 6 5" xfId="18457"/>
    <cellStyle name="Normal 6 7 6 6 6" xfId="31080"/>
    <cellStyle name="Normal 6 7 6 7" xfId="3369"/>
    <cellStyle name="Normal 6 7 6 7 2" xfId="8004"/>
    <cellStyle name="Normal 6 7 6 7 2 2" xfId="23280"/>
    <cellStyle name="Normal 6 7 6 7 2 3" xfId="35623"/>
    <cellStyle name="Normal 6 7 6 7 3" xfId="11150"/>
    <cellStyle name="Normal 6 7 6 7 3 2" xfId="26376"/>
    <cellStyle name="Normal 6 7 6 7 3 3" xfId="38664"/>
    <cellStyle name="Normal 6 7 6 7 4" xfId="13883"/>
    <cellStyle name="Normal 6 7 6 7 4 2" xfId="29070"/>
    <cellStyle name="Normal 6 7 6 7 4 3" xfId="41303"/>
    <cellStyle name="Normal 6 7 6 7 5" xfId="18808"/>
    <cellStyle name="Normal 6 7 6 7 6" xfId="31407"/>
    <cellStyle name="Normal 6 7 6 8" xfId="2579"/>
    <cellStyle name="Normal 6 7 6 8 2" xfId="7232"/>
    <cellStyle name="Normal 6 7 6 8 2 2" xfId="22509"/>
    <cellStyle name="Normal 6 7 6 8 2 3" xfId="34853"/>
    <cellStyle name="Normal 6 7 6 8 3" xfId="10390"/>
    <cellStyle name="Normal 6 7 6 8 3 2" xfId="25620"/>
    <cellStyle name="Normal 6 7 6 8 3 3" xfId="37913"/>
    <cellStyle name="Normal 6 7 6 8 4" xfId="13176"/>
    <cellStyle name="Normal 6 7 6 8 4 2" xfId="28365"/>
    <cellStyle name="Normal 6 7 6 8 4 3" xfId="40602"/>
    <cellStyle name="Normal 6 7 6 8 5" xfId="18050"/>
    <cellStyle name="Normal 6 7 6 8 6" xfId="30332"/>
    <cellStyle name="Normal 6 7 6 9" xfId="2532"/>
    <cellStyle name="Normal 6 7 6 9 2" xfId="7185"/>
    <cellStyle name="Normal 6 7 6 9 2 2" xfId="22462"/>
    <cellStyle name="Normal 6 7 6 9 2 3" xfId="34806"/>
    <cellStyle name="Normal 6 7 6 9 3" xfId="10344"/>
    <cellStyle name="Normal 6 7 6 9 3 2" xfId="25574"/>
    <cellStyle name="Normal 6 7 6 9 3 3" xfId="37867"/>
    <cellStyle name="Normal 6 7 6 9 4" xfId="13132"/>
    <cellStyle name="Normal 6 7 6 9 4 2" xfId="28321"/>
    <cellStyle name="Normal 6 7 6 9 4 3" xfId="40558"/>
    <cellStyle name="Normal 6 7 6 9 5" xfId="18005"/>
    <cellStyle name="Normal 6 7 6 9 6" xfId="30604"/>
    <cellStyle name="Normal 6 7 7" xfId="768"/>
    <cellStyle name="Normal 6 7 7 10" xfId="4419"/>
    <cellStyle name="Normal 6 7 7 10 2" xfId="9026"/>
    <cellStyle name="Normal 6 7 7 10 2 2" xfId="24300"/>
    <cellStyle name="Normal 6 7 7 10 2 3" xfId="36642"/>
    <cellStyle name="Normal 6 7 7 10 3" xfId="12157"/>
    <cellStyle name="Normal 6 7 7 10 3 2" xfId="27382"/>
    <cellStyle name="Normal 6 7 7 10 3 3" xfId="39666"/>
    <cellStyle name="Normal 6 7 7 10 4" xfId="14826"/>
    <cellStyle name="Normal 6 7 7 10 4 2" xfId="30013"/>
    <cellStyle name="Normal 6 7 7 10 4 3" xfId="42243"/>
    <cellStyle name="Normal 6 7 7 10 5" xfId="19815"/>
    <cellStyle name="Normal 6 7 7 10 6" xfId="32347"/>
    <cellStyle name="Normal 6 7 7 11" xfId="5837"/>
    <cellStyle name="Normal 6 7 7 11 2" xfId="21117"/>
    <cellStyle name="Normal 6 7 7 11 3" xfId="33465"/>
    <cellStyle name="Normal 6 7 7 12" xfId="5767"/>
    <cellStyle name="Normal 6 7 7 12 2" xfId="21047"/>
    <cellStyle name="Normal 6 7 7 12 3" xfId="33395"/>
    <cellStyle name="Normal 6 7 7 13" xfId="10224"/>
    <cellStyle name="Normal 6 7 7 13 2" xfId="25455"/>
    <cellStyle name="Normal 6 7 7 13 3" xfId="37748"/>
    <cellStyle name="Normal 6 7 7 14" xfId="16519"/>
    <cellStyle name="Normal 6 7 7 15" xfId="19317"/>
    <cellStyle name="Normal 6 7 7 2" xfId="2074"/>
    <cellStyle name="Normal 6 7 7 2 2" xfId="6854"/>
    <cellStyle name="Normal 6 7 7 2 2 2" xfId="22131"/>
    <cellStyle name="Normal 6 7 7 2 2 3" xfId="34475"/>
    <cellStyle name="Normal 6 7 7 2 3" xfId="9955"/>
    <cellStyle name="Normal 6 7 7 2 3 2" xfId="25199"/>
    <cellStyle name="Normal 6 7 7 2 3 3" xfId="37504"/>
    <cellStyle name="Normal 6 7 7 2 4" xfId="12825"/>
    <cellStyle name="Normal 6 7 7 2 4 2" xfId="28024"/>
    <cellStyle name="Normal 6 7 7 2 4 3" xfId="40275"/>
    <cellStyle name="Normal 6 7 7 2 5" xfId="17601"/>
    <cellStyle name="Normal 6 7 7 2 6" xfId="30372"/>
    <cellStyle name="Normal 6 7 7 3" xfId="2860"/>
    <cellStyle name="Normal 6 7 7 3 2" xfId="7505"/>
    <cellStyle name="Normal 6 7 7 3 2 2" xfId="22782"/>
    <cellStyle name="Normal 6 7 7 3 2 3" xfId="35126"/>
    <cellStyle name="Normal 6 7 7 3 3" xfId="10656"/>
    <cellStyle name="Normal 6 7 7 3 3 2" xfId="25884"/>
    <cellStyle name="Normal 6 7 7 3 3 3" xfId="38175"/>
    <cellStyle name="Normal 6 7 7 3 4" xfId="13417"/>
    <cellStyle name="Normal 6 7 7 3 4 2" xfId="28604"/>
    <cellStyle name="Normal 6 7 7 3 4 3" xfId="40838"/>
    <cellStyle name="Normal 6 7 7 3 5" xfId="18316"/>
    <cellStyle name="Normal 6 7 7 3 6" xfId="30941"/>
    <cellStyle name="Normal 6 7 7 4" xfId="2156"/>
    <cellStyle name="Normal 6 7 7 4 2" xfId="6936"/>
    <cellStyle name="Normal 6 7 7 4 2 2" xfId="22213"/>
    <cellStyle name="Normal 6 7 7 4 2 3" xfId="34557"/>
    <cellStyle name="Normal 6 7 7 4 3" xfId="10037"/>
    <cellStyle name="Normal 6 7 7 4 3 2" xfId="25280"/>
    <cellStyle name="Normal 6 7 7 4 3 3" xfId="37585"/>
    <cellStyle name="Normal 6 7 7 4 4" xfId="12907"/>
    <cellStyle name="Normal 6 7 7 4 4 2" xfId="28105"/>
    <cellStyle name="Normal 6 7 7 4 4 3" xfId="40356"/>
    <cellStyle name="Normal 6 7 7 4 5" xfId="17683"/>
    <cellStyle name="Normal 6 7 7 4 6" xfId="17742"/>
    <cellStyle name="Normal 6 7 7 5" xfId="3466"/>
    <cellStyle name="Normal 6 7 7 5 2" xfId="8098"/>
    <cellStyle name="Normal 6 7 7 5 2 2" xfId="23374"/>
    <cellStyle name="Normal 6 7 7 5 2 3" xfId="35717"/>
    <cellStyle name="Normal 6 7 7 5 3" xfId="11243"/>
    <cellStyle name="Normal 6 7 7 5 3 2" xfId="26469"/>
    <cellStyle name="Normal 6 7 7 5 3 3" xfId="38757"/>
    <cellStyle name="Normal 6 7 7 5 4" xfId="13969"/>
    <cellStyle name="Normal 6 7 7 5 4 2" xfId="29156"/>
    <cellStyle name="Normal 6 7 7 5 4 3" xfId="41389"/>
    <cellStyle name="Normal 6 7 7 5 5" xfId="18903"/>
    <cellStyle name="Normal 6 7 7 5 6" xfId="31493"/>
    <cellStyle name="Normal 6 7 7 6" xfId="3483"/>
    <cellStyle name="Normal 6 7 7 6 2" xfId="8115"/>
    <cellStyle name="Normal 6 7 7 6 2 2" xfId="23391"/>
    <cellStyle name="Normal 6 7 7 6 2 3" xfId="35734"/>
    <cellStyle name="Normal 6 7 7 6 3" xfId="11259"/>
    <cellStyle name="Normal 6 7 7 6 3 2" xfId="26485"/>
    <cellStyle name="Normal 6 7 7 6 3 3" xfId="38773"/>
    <cellStyle name="Normal 6 7 7 6 4" xfId="13985"/>
    <cellStyle name="Normal 6 7 7 6 4 2" xfId="29172"/>
    <cellStyle name="Normal 6 7 7 6 4 3" xfId="41404"/>
    <cellStyle name="Normal 6 7 7 6 5" xfId="18920"/>
    <cellStyle name="Normal 6 7 7 6 6" xfId="31508"/>
    <cellStyle name="Normal 6 7 7 7" xfId="3805"/>
    <cellStyle name="Normal 6 7 7 7 2" xfId="8431"/>
    <cellStyle name="Normal 6 7 7 7 2 2" xfId="23705"/>
    <cellStyle name="Normal 6 7 7 7 2 3" xfId="36048"/>
    <cellStyle name="Normal 6 7 7 7 3" xfId="11573"/>
    <cellStyle name="Normal 6 7 7 7 3 2" xfId="26798"/>
    <cellStyle name="Normal 6 7 7 7 3 3" xfId="39084"/>
    <cellStyle name="Normal 6 7 7 7 4" xfId="14282"/>
    <cellStyle name="Normal 6 7 7 7 4 2" xfId="29469"/>
    <cellStyle name="Normal 6 7 7 7 4 3" xfId="41700"/>
    <cellStyle name="Normal 6 7 7 7 5" xfId="19233"/>
    <cellStyle name="Normal 6 7 7 7 6" xfId="31805"/>
    <cellStyle name="Normal 6 7 7 8" xfId="4038"/>
    <cellStyle name="Normal 6 7 7 8 2" xfId="8655"/>
    <cellStyle name="Normal 6 7 7 8 2 2" xfId="23929"/>
    <cellStyle name="Normal 6 7 7 8 2 3" xfId="36272"/>
    <cellStyle name="Normal 6 7 7 8 3" xfId="11795"/>
    <cellStyle name="Normal 6 7 7 8 3 2" xfId="27020"/>
    <cellStyle name="Normal 6 7 7 8 3 3" xfId="39306"/>
    <cellStyle name="Normal 6 7 7 8 4" xfId="14488"/>
    <cellStyle name="Normal 6 7 7 8 4 2" xfId="29675"/>
    <cellStyle name="Normal 6 7 7 8 4 3" xfId="41906"/>
    <cellStyle name="Normal 6 7 7 8 5" xfId="19455"/>
    <cellStyle name="Normal 6 7 7 8 6" xfId="32011"/>
    <cellStyle name="Normal 6 7 7 9" xfId="4243"/>
    <cellStyle name="Normal 6 7 7 9 2" xfId="8854"/>
    <cellStyle name="Normal 6 7 7 9 2 2" xfId="24128"/>
    <cellStyle name="Normal 6 7 7 9 2 3" xfId="36471"/>
    <cellStyle name="Normal 6 7 7 9 3" xfId="11991"/>
    <cellStyle name="Normal 6 7 7 9 3 2" xfId="27216"/>
    <cellStyle name="Normal 6 7 7 9 3 3" xfId="39501"/>
    <cellStyle name="Normal 6 7 7 9 4" xfId="14670"/>
    <cellStyle name="Normal 6 7 7 9 4 2" xfId="29857"/>
    <cellStyle name="Normal 6 7 7 9 4 3" xfId="42087"/>
    <cellStyle name="Normal 6 7 7 9 5" xfId="19649"/>
    <cellStyle name="Normal 6 7 7 9 6" xfId="32192"/>
    <cellStyle name="Normal 6 7 8" xfId="767"/>
    <cellStyle name="Normal 6 7 8 10" xfId="1779"/>
    <cellStyle name="Normal 6 7 8 10 2" xfId="6622"/>
    <cellStyle name="Normal 6 7 8 10 2 2" xfId="21899"/>
    <cellStyle name="Normal 6 7 8 10 2 3" xfId="34244"/>
    <cellStyle name="Normal 6 7 8 10 3" xfId="9697"/>
    <cellStyle name="Normal 6 7 8 10 3 2" xfId="24959"/>
    <cellStyle name="Normal 6 7 8 10 3 3" xfId="37277"/>
    <cellStyle name="Normal 6 7 8 10 4" xfId="12597"/>
    <cellStyle name="Normal 6 7 8 10 4 2" xfId="27813"/>
    <cellStyle name="Normal 6 7 8 10 4 3" xfId="40090"/>
    <cellStyle name="Normal 6 7 8 10 5" xfId="17323"/>
    <cellStyle name="Normal 6 7 8 10 6" xfId="30545"/>
    <cellStyle name="Normal 6 7 8 11" xfId="5836"/>
    <cellStyle name="Normal 6 7 8 11 2" xfId="21116"/>
    <cellStyle name="Normal 6 7 8 11 3" xfId="33464"/>
    <cellStyle name="Normal 6 7 8 12" xfId="6226"/>
    <cellStyle name="Normal 6 7 8 12 2" xfId="21504"/>
    <cellStyle name="Normal 6 7 8 12 3" xfId="33850"/>
    <cellStyle name="Normal 6 7 8 13" xfId="10565"/>
    <cellStyle name="Normal 6 7 8 13 2" xfId="25793"/>
    <cellStyle name="Normal 6 7 8 13 3" xfId="38084"/>
    <cellStyle name="Normal 6 7 8 14" xfId="16518"/>
    <cellStyle name="Normal 6 7 8 15" xfId="19527"/>
    <cellStyle name="Normal 6 7 8 2" xfId="2073"/>
    <cellStyle name="Normal 6 7 8 2 2" xfId="6853"/>
    <cellStyle name="Normal 6 7 8 2 2 2" xfId="22130"/>
    <cellStyle name="Normal 6 7 8 2 2 3" xfId="34474"/>
    <cellStyle name="Normal 6 7 8 2 3" xfId="9954"/>
    <cellStyle name="Normal 6 7 8 2 3 2" xfId="25198"/>
    <cellStyle name="Normal 6 7 8 2 3 3" xfId="37503"/>
    <cellStyle name="Normal 6 7 8 2 4" xfId="12824"/>
    <cellStyle name="Normal 6 7 8 2 4 2" xfId="28023"/>
    <cellStyle name="Normal 6 7 8 2 4 3" xfId="40274"/>
    <cellStyle name="Normal 6 7 8 2 5" xfId="17600"/>
    <cellStyle name="Normal 6 7 8 2 6" xfId="30396"/>
    <cellStyle name="Normal 6 7 8 3" xfId="2859"/>
    <cellStyle name="Normal 6 7 8 3 2" xfId="7504"/>
    <cellStyle name="Normal 6 7 8 3 2 2" xfId="22781"/>
    <cellStyle name="Normal 6 7 8 3 2 3" xfId="35125"/>
    <cellStyle name="Normal 6 7 8 3 3" xfId="10655"/>
    <cellStyle name="Normal 6 7 8 3 3 2" xfId="25883"/>
    <cellStyle name="Normal 6 7 8 3 3 3" xfId="38174"/>
    <cellStyle name="Normal 6 7 8 3 4" xfId="13416"/>
    <cellStyle name="Normal 6 7 8 3 4 2" xfId="28603"/>
    <cellStyle name="Normal 6 7 8 3 4 3" xfId="40837"/>
    <cellStyle name="Normal 6 7 8 3 5" xfId="18315"/>
    <cellStyle name="Normal 6 7 8 3 6" xfId="30940"/>
    <cellStyle name="Normal 6 7 8 4" xfId="1796"/>
    <cellStyle name="Normal 6 7 8 4 2" xfId="6639"/>
    <cellStyle name="Normal 6 7 8 4 2 2" xfId="21916"/>
    <cellStyle name="Normal 6 7 8 4 2 3" xfId="34261"/>
    <cellStyle name="Normal 6 7 8 4 3" xfId="9712"/>
    <cellStyle name="Normal 6 7 8 4 3 2" xfId="24974"/>
    <cellStyle name="Normal 6 7 8 4 3 3" xfId="37292"/>
    <cellStyle name="Normal 6 7 8 4 4" xfId="12611"/>
    <cellStyle name="Normal 6 7 8 4 4 2" xfId="27827"/>
    <cellStyle name="Normal 6 7 8 4 4 3" xfId="40104"/>
    <cellStyle name="Normal 6 7 8 4 5" xfId="17340"/>
    <cellStyle name="Normal 6 7 8 4 6" xfId="17839"/>
    <cellStyle name="Normal 6 7 8 5" xfId="3604"/>
    <cellStyle name="Normal 6 7 8 5 2" xfId="8232"/>
    <cellStyle name="Normal 6 7 8 5 2 2" xfId="23508"/>
    <cellStyle name="Normal 6 7 8 5 2 3" xfId="35851"/>
    <cellStyle name="Normal 6 7 8 5 3" xfId="11378"/>
    <cellStyle name="Normal 6 7 8 5 3 2" xfId="26604"/>
    <cellStyle name="Normal 6 7 8 5 3 3" xfId="38890"/>
    <cellStyle name="Normal 6 7 8 5 4" xfId="14094"/>
    <cellStyle name="Normal 6 7 8 5 4 2" xfId="29281"/>
    <cellStyle name="Normal 6 7 8 5 4 3" xfId="41513"/>
    <cellStyle name="Normal 6 7 8 5 5" xfId="19038"/>
    <cellStyle name="Normal 6 7 8 5 6" xfId="31617"/>
    <cellStyle name="Normal 6 7 8 6" xfId="3052"/>
    <cellStyle name="Normal 6 7 8 6 2" xfId="7695"/>
    <cellStyle name="Normal 6 7 8 6 2 2" xfId="22972"/>
    <cellStyle name="Normal 6 7 8 6 2 3" xfId="35315"/>
    <cellStyle name="Normal 6 7 8 6 3" xfId="10846"/>
    <cellStyle name="Normal 6 7 8 6 3 2" xfId="26074"/>
    <cellStyle name="Normal 6 7 8 6 3 3" xfId="38365"/>
    <cellStyle name="Normal 6 7 8 6 4" xfId="13601"/>
    <cellStyle name="Normal 6 7 8 6 4 2" xfId="28788"/>
    <cellStyle name="Normal 6 7 8 6 4 3" xfId="41021"/>
    <cellStyle name="Normal 6 7 8 6 5" xfId="18505"/>
    <cellStyle name="Normal 6 7 8 6 6" xfId="31125"/>
    <cellStyle name="Normal 6 7 8 7" xfId="3679"/>
    <cellStyle name="Normal 6 7 8 7 2" xfId="8307"/>
    <cellStyle name="Normal 6 7 8 7 2 2" xfId="23582"/>
    <cellStyle name="Normal 6 7 8 7 2 3" xfId="35925"/>
    <cellStyle name="Normal 6 7 8 7 3" xfId="11452"/>
    <cellStyle name="Normal 6 7 8 7 3 2" xfId="26678"/>
    <cellStyle name="Normal 6 7 8 7 3 3" xfId="38964"/>
    <cellStyle name="Normal 6 7 8 7 4" xfId="14165"/>
    <cellStyle name="Normal 6 7 8 7 4 2" xfId="29352"/>
    <cellStyle name="Normal 6 7 8 7 4 3" xfId="41584"/>
    <cellStyle name="Normal 6 7 8 7 5" xfId="19111"/>
    <cellStyle name="Normal 6 7 8 7 6" xfId="31689"/>
    <cellStyle name="Normal 6 7 8 8" xfId="3425"/>
    <cellStyle name="Normal 6 7 8 8 2" xfId="8058"/>
    <cellStyle name="Normal 6 7 8 8 2 2" xfId="23334"/>
    <cellStyle name="Normal 6 7 8 8 2 3" xfId="35677"/>
    <cellStyle name="Normal 6 7 8 8 3" xfId="11204"/>
    <cellStyle name="Normal 6 7 8 8 3 2" xfId="26430"/>
    <cellStyle name="Normal 6 7 8 8 3 3" xfId="38718"/>
    <cellStyle name="Normal 6 7 8 8 4" xfId="13934"/>
    <cellStyle name="Normal 6 7 8 8 4 2" xfId="29121"/>
    <cellStyle name="Normal 6 7 8 8 4 3" xfId="41354"/>
    <cellStyle name="Normal 6 7 8 8 5" xfId="18863"/>
    <cellStyle name="Normal 6 7 8 8 6" xfId="31458"/>
    <cellStyle name="Normal 6 7 8 9" xfId="3447"/>
    <cellStyle name="Normal 6 7 8 9 2" xfId="8079"/>
    <cellStyle name="Normal 6 7 8 9 2 2" xfId="23355"/>
    <cellStyle name="Normal 6 7 8 9 2 3" xfId="35698"/>
    <cellStyle name="Normal 6 7 8 9 3" xfId="11224"/>
    <cellStyle name="Normal 6 7 8 9 3 2" xfId="26450"/>
    <cellStyle name="Normal 6 7 8 9 3 3" xfId="38738"/>
    <cellStyle name="Normal 6 7 8 9 4" xfId="13953"/>
    <cellStyle name="Normal 6 7 8 9 4 2" xfId="29140"/>
    <cellStyle name="Normal 6 7 8 9 4 3" xfId="41373"/>
    <cellStyle name="Normal 6 7 8 9 5" xfId="18884"/>
    <cellStyle name="Normal 6 7 8 9 6" xfId="31477"/>
    <cellStyle name="Normal 6 7 9" xfId="801"/>
    <cellStyle name="Normal 6 7 9 10" xfId="2787"/>
    <cellStyle name="Normal 6 7 9 10 2" xfId="7435"/>
    <cellStyle name="Normal 6 7 9 10 2 2" xfId="22712"/>
    <cellStyle name="Normal 6 7 9 10 2 3" xfId="35056"/>
    <cellStyle name="Normal 6 7 9 10 3" xfId="10585"/>
    <cellStyle name="Normal 6 7 9 10 3 2" xfId="25813"/>
    <cellStyle name="Normal 6 7 9 10 3 3" xfId="38104"/>
    <cellStyle name="Normal 6 7 9 10 4" xfId="13352"/>
    <cellStyle name="Normal 6 7 9 10 4 2" xfId="28539"/>
    <cellStyle name="Normal 6 7 9 10 4 3" xfId="40773"/>
    <cellStyle name="Normal 6 7 9 10 5" xfId="18244"/>
    <cellStyle name="Normal 6 7 9 10 6" xfId="30875"/>
    <cellStyle name="Normal 6 7 9 11" xfId="5869"/>
    <cellStyle name="Normal 6 7 9 11 2" xfId="21149"/>
    <cellStyle name="Normal 6 7 9 11 3" xfId="33497"/>
    <cellStyle name="Normal 6 7 9 12" xfId="6131"/>
    <cellStyle name="Normal 6 7 9 12 2" xfId="21409"/>
    <cellStyle name="Normal 6 7 9 12 3" xfId="33756"/>
    <cellStyle name="Normal 6 7 9 13" xfId="10088"/>
    <cellStyle name="Normal 6 7 9 13 2" xfId="25331"/>
    <cellStyle name="Normal 6 7 9 13 3" xfId="37636"/>
    <cellStyle name="Normal 6 7 9 14" xfId="16551"/>
    <cellStyle name="Normal 6 7 9 15" xfId="30202"/>
    <cellStyle name="Normal 6 7 9 2" xfId="2106"/>
    <cellStyle name="Normal 6 7 9 2 2" xfId="6886"/>
    <cellStyle name="Normal 6 7 9 2 2 2" xfId="22163"/>
    <cellStyle name="Normal 6 7 9 2 2 3" xfId="34507"/>
    <cellStyle name="Normal 6 7 9 2 3" xfId="9987"/>
    <cellStyle name="Normal 6 7 9 2 3 2" xfId="25230"/>
    <cellStyle name="Normal 6 7 9 2 3 3" xfId="37535"/>
    <cellStyle name="Normal 6 7 9 2 4" xfId="12857"/>
    <cellStyle name="Normal 6 7 9 2 4 2" xfId="28055"/>
    <cellStyle name="Normal 6 7 9 2 4 3" xfId="40306"/>
    <cellStyle name="Normal 6 7 9 2 5" xfId="17633"/>
    <cellStyle name="Normal 6 7 9 2 6" xfId="30481"/>
    <cellStyle name="Normal 6 7 9 3" xfId="2893"/>
    <cellStyle name="Normal 6 7 9 3 2" xfId="7538"/>
    <cellStyle name="Normal 6 7 9 3 2 2" xfId="22815"/>
    <cellStyle name="Normal 6 7 9 3 2 3" xfId="35158"/>
    <cellStyle name="Normal 6 7 9 3 3" xfId="10689"/>
    <cellStyle name="Normal 6 7 9 3 3 2" xfId="25917"/>
    <cellStyle name="Normal 6 7 9 3 3 3" xfId="38208"/>
    <cellStyle name="Normal 6 7 9 3 4" xfId="13448"/>
    <cellStyle name="Normal 6 7 9 3 4 2" xfId="28635"/>
    <cellStyle name="Normal 6 7 9 3 4 3" xfId="40869"/>
    <cellStyle name="Normal 6 7 9 3 5" xfId="18348"/>
    <cellStyle name="Normal 6 7 9 3 6" xfId="30972"/>
    <cellStyle name="Normal 6 7 9 4" xfId="2653"/>
    <cellStyle name="Normal 6 7 9 4 2" xfId="7304"/>
    <cellStyle name="Normal 6 7 9 4 2 2" xfId="22581"/>
    <cellStyle name="Normal 6 7 9 4 2 3" xfId="34925"/>
    <cellStyle name="Normal 6 7 9 4 3" xfId="10457"/>
    <cellStyle name="Normal 6 7 9 4 3 2" xfId="25685"/>
    <cellStyle name="Normal 6 7 9 4 3 3" xfId="37979"/>
    <cellStyle name="Normal 6 7 9 4 4" xfId="13235"/>
    <cellStyle name="Normal 6 7 9 4 4 2" xfId="28422"/>
    <cellStyle name="Normal 6 7 9 4 4 3" xfId="40660"/>
    <cellStyle name="Normal 6 7 9 4 5" xfId="18118"/>
    <cellStyle name="Normal 6 7 9 4 6" xfId="30759"/>
    <cellStyle name="Normal 6 7 9 5" xfId="1812"/>
    <cellStyle name="Normal 6 7 9 5 2" xfId="6654"/>
    <cellStyle name="Normal 6 7 9 5 2 2" xfId="21931"/>
    <cellStyle name="Normal 6 7 9 5 2 3" xfId="34276"/>
    <cellStyle name="Normal 6 7 9 5 3" xfId="9727"/>
    <cellStyle name="Normal 6 7 9 5 3 2" xfId="24989"/>
    <cellStyle name="Normal 6 7 9 5 3 3" xfId="37307"/>
    <cellStyle name="Normal 6 7 9 5 4" xfId="12626"/>
    <cellStyle name="Normal 6 7 9 5 4 2" xfId="27842"/>
    <cellStyle name="Normal 6 7 9 5 4 3" xfId="40119"/>
    <cellStyle name="Normal 6 7 9 5 5" xfId="17355"/>
    <cellStyle name="Normal 6 7 9 5 6" xfId="30620"/>
    <cellStyle name="Normal 6 7 9 6" xfId="3422"/>
    <cellStyle name="Normal 6 7 9 6 2" xfId="8055"/>
    <cellStyle name="Normal 6 7 9 6 2 2" xfId="23331"/>
    <cellStyle name="Normal 6 7 9 6 2 3" xfId="35674"/>
    <cellStyle name="Normal 6 7 9 6 3" xfId="11201"/>
    <cellStyle name="Normal 6 7 9 6 3 2" xfId="26427"/>
    <cellStyle name="Normal 6 7 9 6 3 3" xfId="38715"/>
    <cellStyle name="Normal 6 7 9 6 4" xfId="13931"/>
    <cellStyle name="Normal 6 7 9 6 4 2" xfId="29118"/>
    <cellStyle name="Normal 6 7 9 6 4 3" xfId="41351"/>
    <cellStyle name="Normal 6 7 9 6 5" xfId="18860"/>
    <cellStyle name="Normal 6 7 9 6 6" xfId="31455"/>
    <cellStyle name="Normal 6 7 9 7" xfId="3040"/>
    <cellStyle name="Normal 6 7 9 7 2" xfId="7683"/>
    <cellStyle name="Normal 6 7 9 7 2 2" xfId="22960"/>
    <cellStyle name="Normal 6 7 9 7 2 3" xfId="35303"/>
    <cellStyle name="Normal 6 7 9 7 3" xfId="10834"/>
    <cellStyle name="Normal 6 7 9 7 3 2" xfId="26062"/>
    <cellStyle name="Normal 6 7 9 7 3 3" xfId="38353"/>
    <cellStyle name="Normal 6 7 9 7 4" xfId="13591"/>
    <cellStyle name="Normal 6 7 9 7 4 2" xfId="28778"/>
    <cellStyle name="Normal 6 7 9 7 4 3" xfId="41011"/>
    <cellStyle name="Normal 6 7 9 7 5" xfId="18494"/>
    <cellStyle name="Normal 6 7 9 7 6" xfId="31114"/>
    <cellStyle name="Normal 6 7 9 8" xfId="2576"/>
    <cellStyle name="Normal 6 7 9 8 2" xfId="7229"/>
    <cellStyle name="Normal 6 7 9 8 2 2" xfId="22506"/>
    <cellStyle name="Normal 6 7 9 8 2 3" xfId="34850"/>
    <cellStyle name="Normal 6 7 9 8 3" xfId="10387"/>
    <cellStyle name="Normal 6 7 9 8 3 2" xfId="25617"/>
    <cellStyle name="Normal 6 7 9 8 3 3" xfId="37910"/>
    <cellStyle name="Normal 6 7 9 8 4" xfId="13173"/>
    <cellStyle name="Normal 6 7 9 8 4 2" xfId="28362"/>
    <cellStyle name="Normal 6 7 9 8 4 3" xfId="40599"/>
    <cellStyle name="Normal 6 7 9 8 5" xfId="18047"/>
    <cellStyle name="Normal 6 7 9 8 6" xfId="30415"/>
    <cellStyle name="Normal 6 7 9 9" xfId="3022"/>
    <cellStyle name="Normal 6 7 9 9 2" xfId="7666"/>
    <cellStyle name="Normal 6 7 9 9 2 2" xfId="22943"/>
    <cellStyle name="Normal 6 7 9 9 2 3" xfId="35286"/>
    <cellStyle name="Normal 6 7 9 9 3" xfId="10817"/>
    <cellStyle name="Normal 6 7 9 9 3 2" xfId="26045"/>
    <cellStyle name="Normal 6 7 9 9 3 3" xfId="38336"/>
    <cellStyle name="Normal 6 7 9 9 4" xfId="13575"/>
    <cellStyle name="Normal 6 7 9 9 4 2" xfId="28762"/>
    <cellStyle name="Normal 6 7 9 9 4 3" xfId="40995"/>
    <cellStyle name="Normal 6 7 9 9 5" xfId="18476"/>
    <cellStyle name="Normal 6 7 9 9 6" xfId="31098"/>
    <cellStyle name="Normal 6 8" xfId="191"/>
    <cellStyle name="Normal 6 8 10" xfId="4589"/>
    <cellStyle name="Normal 6 8 10 2" xfId="9193"/>
    <cellStyle name="Normal 6 8 10 2 2" xfId="24467"/>
    <cellStyle name="Normal 6 8 10 2 3" xfId="36809"/>
    <cellStyle name="Normal 6 8 10 3" xfId="12314"/>
    <cellStyle name="Normal 6 8 10 3 2" xfId="27539"/>
    <cellStyle name="Normal 6 8 10 3 3" xfId="39823"/>
    <cellStyle name="Normal 6 8 10 4" xfId="14971"/>
    <cellStyle name="Normal 6 8 10 4 2" xfId="30158"/>
    <cellStyle name="Normal 6 8 10 4 3" xfId="42388"/>
    <cellStyle name="Normal 6 8 10 5" xfId="19978"/>
    <cellStyle name="Normal 6 8 10 6" xfId="32492"/>
    <cellStyle name="Normal 6 8 11" xfId="5308"/>
    <cellStyle name="Normal 6 8 11 2" xfId="20588"/>
    <cellStyle name="Normal 6 8 11 3" xfId="32939"/>
    <cellStyle name="Normal 6 8 12" xfId="5619"/>
    <cellStyle name="Normal 6 8 12 2" xfId="20899"/>
    <cellStyle name="Normal 6 8 12 3" xfId="33247"/>
    <cellStyle name="Normal 6 8 13" xfId="9422"/>
    <cellStyle name="Normal 6 8 13 2" xfId="24691"/>
    <cellStyle name="Normal 6 8 13 3" xfId="37022"/>
    <cellStyle name="Normal 6 8 14" xfId="16015"/>
    <cellStyle name="Normal 6 8 15" xfId="18397"/>
    <cellStyle name="Normal 6 8 2" xfId="1811"/>
    <cellStyle name="Normal 6 8 2 2" xfId="6653"/>
    <cellStyle name="Normal 6 8 2 2 2" xfId="21930"/>
    <cellStyle name="Normal 6 8 2 2 3" xfId="34275"/>
    <cellStyle name="Normal 6 8 2 3" xfId="9726"/>
    <cellStyle name="Normal 6 8 2 3 2" xfId="24988"/>
    <cellStyle name="Normal 6 8 2 3 3" xfId="37306"/>
    <cellStyle name="Normal 6 8 2 4" xfId="12625"/>
    <cellStyle name="Normal 6 8 2 4 2" xfId="27841"/>
    <cellStyle name="Normal 6 8 2 4 3" xfId="40118"/>
    <cellStyle name="Normal 6 8 2 5" xfId="17354"/>
    <cellStyle name="Normal 6 8 2 6" xfId="30645"/>
    <cellStyle name="Normal 6 8 3" xfId="1699"/>
    <cellStyle name="Normal 6 8 3 2" xfId="6545"/>
    <cellStyle name="Normal 6 8 3 2 2" xfId="21822"/>
    <cellStyle name="Normal 6 8 3 2 3" xfId="34167"/>
    <cellStyle name="Normal 6 8 3 3" xfId="9618"/>
    <cellStyle name="Normal 6 8 3 3 2" xfId="24881"/>
    <cellStyle name="Normal 6 8 3 3 3" xfId="37201"/>
    <cellStyle name="Normal 6 8 3 4" xfId="12412"/>
    <cellStyle name="Normal 6 8 3 4 2" xfId="27635"/>
    <cellStyle name="Normal 6 8 3 4 3" xfId="39916"/>
    <cellStyle name="Normal 6 8 3 5" xfId="17243"/>
    <cellStyle name="Normal 6 8 3 6" xfId="16341"/>
    <cellStyle name="Normal 6 8 4" xfId="3456"/>
    <cellStyle name="Normal 6 8 4 2" xfId="8088"/>
    <cellStyle name="Normal 6 8 4 2 2" xfId="23364"/>
    <cellStyle name="Normal 6 8 4 2 3" xfId="35707"/>
    <cellStyle name="Normal 6 8 4 3" xfId="11233"/>
    <cellStyle name="Normal 6 8 4 3 2" xfId="26459"/>
    <cellStyle name="Normal 6 8 4 3 3" xfId="38747"/>
    <cellStyle name="Normal 6 8 4 4" xfId="13959"/>
    <cellStyle name="Normal 6 8 4 4 2" xfId="29146"/>
    <cellStyle name="Normal 6 8 4 4 3" xfId="41379"/>
    <cellStyle name="Normal 6 8 4 5" xfId="18893"/>
    <cellStyle name="Normal 6 8 4 6" xfId="31483"/>
    <cellStyle name="Normal 6 8 5" xfId="1794"/>
    <cellStyle name="Normal 6 8 5 2" xfId="6637"/>
    <cellStyle name="Normal 6 8 5 2 2" xfId="21914"/>
    <cellStyle name="Normal 6 8 5 2 3" xfId="34259"/>
    <cellStyle name="Normal 6 8 5 3" xfId="9710"/>
    <cellStyle name="Normal 6 8 5 3 2" xfId="24972"/>
    <cellStyle name="Normal 6 8 5 3 3" xfId="37290"/>
    <cellStyle name="Normal 6 8 5 4" xfId="12609"/>
    <cellStyle name="Normal 6 8 5 4 2" xfId="27825"/>
    <cellStyle name="Normal 6 8 5 4 3" xfId="40102"/>
    <cellStyle name="Normal 6 8 5 5" xfId="17338"/>
    <cellStyle name="Normal 6 8 5 6" xfId="17816"/>
    <cellStyle name="Normal 6 8 6" xfId="3954"/>
    <cellStyle name="Normal 6 8 6 2" xfId="8573"/>
    <cellStyle name="Normal 6 8 6 2 2" xfId="23847"/>
    <cellStyle name="Normal 6 8 6 2 3" xfId="36190"/>
    <cellStyle name="Normal 6 8 6 3" xfId="11717"/>
    <cellStyle name="Normal 6 8 6 3 2" xfId="26942"/>
    <cellStyle name="Normal 6 8 6 3 3" xfId="39228"/>
    <cellStyle name="Normal 6 8 6 4" xfId="14411"/>
    <cellStyle name="Normal 6 8 6 4 2" xfId="29598"/>
    <cellStyle name="Normal 6 8 6 4 3" xfId="41829"/>
    <cellStyle name="Normal 6 8 6 5" xfId="19373"/>
    <cellStyle name="Normal 6 8 6 6" xfId="31934"/>
    <cellStyle name="Normal 6 8 7" xfId="4170"/>
    <cellStyle name="Normal 6 8 7 2" xfId="8782"/>
    <cellStyle name="Normal 6 8 7 2 2" xfId="24056"/>
    <cellStyle name="Normal 6 8 7 2 3" xfId="36399"/>
    <cellStyle name="Normal 6 8 7 3" xfId="11921"/>
    <cellStyle name="Normal 6 8 7 3 2" xfId="27146"/>
    <cellStyle name="Normal 6 8 7 3 3" xfId="39431"/>
    <cellStyle name="Normal 6 8 7 4" xfId="14603"/>
    <cellStyle name="Normal 6 8 7 4 2" xfId="29790"/>
    <cellStyle name="Normal 6 8 7 4 3" xfId="42020"/>
    <cellStyle name="Normal 6 8 7 5" xfId="19578"/>
    <cellStyle name="Normal 6 8 7 6" xfId="32125"/>
    <cellStyle name="Normal 6 8 8" xfId="4359"/>
    <cellStyle name="Normal 6 8 8 2" xfId="8966"/>
    <cellStyle name="Normal 6 8 8 2 2" xfId="24240"/>
    <cellStyle name="Normal 6 8 8 2 3" xfId="36582"/>
    <cellStyle name="Normal 6 8 8 3" xfId="12100"/>
    <cellStyle name="Normal 6 8 8 3 2" xfId="27325"/>
    <cellStyle name="Normal 6 8 8 3 3" xfId="39609"/>
    <cellStyle name="Normal 6 8 8 4" xfId="14771"/>
    <cellStyle name="Normal 6 8 8 4 2" xfId="29958"/>
    <cellStyle name="Normal 6 8 8 4 3" xfId="42188"/>
    <cellStyle name="Normal 6 8 8 5" xfId="19756"/>
    <cellStyle name="Normal 6 8 8 6" xfId="32292"/>
    <cellStyle name="Normal 6 8 9" xfId="4506"/>
    <cellStyle name="Normal 6 8 9 2" xfId="9112"/>
    <cellStyle name="Normal 6 8 9 2 2" xfId="24386"/>
    <cellStyle name="Normal 6 8 9 2 3" xfId="36728"/>
    <cellStyle name="Normal 6 8 9 3" xfId="12238"/>
    <cellStyle name="Normal 6 8 9 3 2" xfId="27463"/>
    <cellStyle name="Normal 6 8 9 3 3" xfId="39747"/>
    <cellStyle name="Normal 6 8 9 4" xfId="14901"/>
    <cellStyle name="Normal 6 8 9 4 2" xfId="30088"/>
    <cellStyle name="Normal 6 8 9 4 3" xfId="42318"/>
    <cellStyle name="Normal 6 8 9 5" xfId="19900"/>
    <cellStyle name="Normal 6 8 9 6" xfId="32422"/>
    <cellStyle name="Normal 6 9" xfId="571"/>
    <cellStyle name="Normal 6 9 10" xfId="1198"/>
    <cellStyle name="Normal 6 9 11" xfId="1551"/>
    <cellStyle name="Normal 6 9 11 10" xfId="16365"/>
    <cellStyle name="Normal 6 9 11 2" xfId="2667"/>
    <cellStyle name="Normal 6 9 11 2 2" xfId="6448"/>
    <cellStyle name="Normal 6 9 11 2 2 2" xfId="7317"/>
    <cellStyle name="Normal 6 9 11 2 2 2 2" xfId="21725"/>
    <cellStyle name="Normal 6 9 11 2 2 2 2 2" xfId="22594"/>
    <cellStyle name="Normal 6 9 11 2 2 2 3" xfId="34938"/>
    <cellStyle name="Normal 6 9 11 2 2 3" xfId="34070"/>
    <cellStyle name="Normal 6 9 11 2 3" xfId="10471"/>
    <cellStyle name="Normal 6 9 11 2 3 2" xfId="25699"/>
    <cellStyle name="Normal 6 9 11 2 3 3" xfId="37993"/>
    <cellStyle name="Normal 6 9 11 2 4" xfId="13247"/>
    <cellStyle name="Normal 6 9 11 2 4 2" xfId="28434"/>
    <cellStyle name="Normal 6 9 11 2 4 3" xfId="40672"/>
    <cellStyle name="Normal 6 9 11 2 5" xfId="18131"/>
    <cellStyle name="Normal 6 9 11 2 6" xfId="30771"/>
    <cellStyle name="Normal 6 9 11 3" xfId="4726"/>
    <cellStyle name="Normal 6 9 11 3 2" xfId="20083"/>
    <cellStyle name="Normal 6 9 11 3 3" xfId="32550"/>
    <cellStyle name="Normal 6 9 11 4" xfId="2235"/>
    <cellStyle name="Normal 6 9 11 4 2" xfId="17754"/>
    <cellStyle name="Normal 6 9 11 4 3" xfId="16902"/>
    <cellStyle name="Normal 6 9 11 5" xfId="4821"/>
    <cellStyle name="Normal 6 9 11 5 2" xfId="20160"/>
    <cellStyle name="Normal 6 9 11 5 3" xfId="32591"/>
    <cellStyle name="Normal 6 9 11 6" xfId="4847"/>
    <cellStyle name="Normal 6 9 11 6 2" xfId="20182"/>
    <cellStyle name="Normal 6 9 11 6 3" xfId="32601"/>
    <cellStyle name="Normal 6 9 11 7" xfId="5164"/>
    <cellStyle name="Normal 6 9 11 7 2" xfId="9490"/>
    <cellStyle name="Normal 6 9 11 7 2 2" xfId="20445"/>
    <cellStyle name="Normal 6 9 11 7 2 2 2" xfId="24757"/>
    <cellStyle name="Normal 6 9 11 7 2 3" xfId="37084"/>
    <cellStyle name="Normal 6 9 11 7 3" xfId="32800"/>
    <cellStyle name="Normal 6 9 11 8" xfId="9419"/>
    <cellStyle name="Normal 6 9 11 9" xfId="17108"/>
    <cellStyle name="Normal 6 9 11 9 2" xfId="43058"/>
    <cellStyle name="Normal 6 9 12" xfId="3231"/>
    <cellStyle name="Normal 6 9 12 2" xfId="7871"/>
    <cellStyle name="Normal 6 9 12 2 2" xfId="23147"/>
    <cellStyle name="Normal 6 9 12 2 3" xfId="35490"/>
    <cellStyle name="Normal 6 9 12 3" xfId="11020"/>
    <cellStyle name="Normal 6 9 12 3 2" xfId="26246"/>
    <cellStyle name="Normal 6 9 12 3 3" xfId="38534"/>
    <cellStyle name="Normal 6 9 12 4" xfId="13761"/>
    <cellStyle name="Normal 6 9 12 4 2" xfId="28948"/>
    <cellStyle name="Normal 6 9 12 4 3" xfId="41181"/>
    <cellStyle name="Normal 6 9 12 5" xfId="18674"/>
    <cellStyle name="Normal 6 9 12 6" xfId="31285"/>
    <cellStyle name="Normal 6 9 13" xfId="2665"/>
    <cellStyle name="Normal 6 9 13 2" xfId="7315"/>
    <cellStyle name="Normal 6 9 13 2 2" xfId="22592"/>
    <cellStyle name="Normal 6 9 13 2 3" xfId="34936"/>
    <cellStyle name="Normal 6 9 13 3" xfId="10469"/>
    <cellStyle name="Normal 6 9 13 3 2" xfId="25697"/>
    <cellStyle name="Normal 6 9 13 3 3" xfId="37991"/>
    <cellStyle name="Normal 6 9 13 4" xfId="13245"/>
    <cellStyle name="Normal 6 9 13 4 2" xfId="28432"/>
    <cellStyle name="Normal 6 9 13 4 3" xfId="40670"/>
    <cellStyle name="Normal 6 9 13 5" xfId="18129"/>
    <cellStyle name="Normal 6 9 13 6" xfId="30769"/>
    <cellStyle name="Normal 6 9 14" xfId="3737"/>
    <cellStyle name="Normal 6 9 14 2" xfId="8363"/>
    <cellStyle name="Normal 6 9 14 2 2" xfId="23637"/>
    <cellStyle name="Normal 6 9 14 2 3" xfId="35980"/>
    <cellStyle name="Normal 6 9 14 3" xfId="11507"/>
    <cellStyle name="Normal 6 9 14 3 2" xfId="26732"/>
    <cellStyle name="Normal 6 9 14 3 3" xfId="39018"/>
    <cellStyle name="Normal 6 9 14 4" xfId="14218"/>
    <cellStyle name="Normal 6 9 14 4 2" xfId="29405"/>
    <cellStyle name="Normal 6 9 14 4 3" xfId="41636"/>
    <cellStyle name="Normal 6 9 14 5" xfId="19167"/>
    <cellStyle name="Normal 6 9 14 6" xfId="31741"/>
    <cellStyle name="Normal 6 9 15" xfId="3974"/>
    <cellStyle name="Normal 6 9 15 2" xfId="8591"/>
    <cellStyle name="Normal 6 9 15 2 2" xfId="23865"/>
    <cellStyle name="Normal 6 9 15 2 3" xfId="36208"/>
    <cellStyle name="Normal 6 9 15 3" xfId="11735"/>
    <cellStyle name="Normal 6 9 15 3 2" xfId="26960"/>
    <cellStyle name="Normal 6 9 15 3 3" xfId="39246"/>
    <cellStyle name="Normal 6 9 15 4" xfId="14428"/>
    <cellStyle name="Normal 6 9 15 4 2" xfId="29615"/>
    <cellStyle name="Normal 6 9 15 4 3" xfId="41846"/>
    <cellStyle name="Normal 6 9 15 5" xfId="19393"/>
    <cellStyle name="Normal 6 9 15 6" xfId="31951"/>
    <cellStyle name="Normal 6 9 16" xfId="4189"/>
    <cellStyle name="Normal 6 9 16 2" xfId="8800"/>
    <cellStyle name="Normal 6 9 16 2 2" xfId="24074"/>
    <cellStyle name="Normal 6 9 16 2 3" xfId="36417"/>
    <cellStyle name="Normal 6 9 16 3" xfId="11940"/>
    <cellStyle name="Normal 6 9 16 3 2" xfId="27165"/>
    <cellStyle name="Normal 6 9 16 3 3" xfId="39450"/>
    <cellStyle name="Normal 6 9 16 4" xfId="14620"/>
    <cellStyle name="Normal 6 9 16 4 2" xfId="29807"/>
    <cellStyle name="Normal 6 9 16 4 3" xfId="42037"/>
    <cellStyle name="Normal 6 9 16 5" xfId="19596"/>
    <cellStyle name="Normal 6 9 16 6" xfId="32142"/>
    <cellStyle name="Normal 6 9 17" xfId="4375"/>
    <cellStyle name="Normal 6 9 17 2" xfId="8982"/>
    <cellStyle name="Normal 6 9 17 2 2" xfId="24256"/>
    <cellStyle name="Normal 6 9 17 2 3" xfId="36598"/>
    <cellStyle name="Normal 6 9 17 3" xfId="12116"/>
    <cellStyle name="Normal 6 9 17 3 2" xfId="27341"/>
    <cellStyle name="Normal 6 9 17 3 3" xfId="39625"/>
    <cellStyle name="Normal 6 9 17 4" xfId="14785"/>
    <cellStyle name="Normal 6 9 17 4 2" xfId="29972"/>
    <cellStyle name="Normal 6 9 17 4 3" xfId="42202"/>
    <cellStyle name="Normal 6 9 17 5" xfId="19772"/>
    <cellStyle name="Normal 6 9 17 6" xfId="32306"/>
    <cellStyle name="Normal 6 9 18" xfId="4516"/>
    <cellStyle name="Normal 6 9 18 2" xfId="9122"/>
    <cellStyle name="Normal 6 9 18 2 2" xfId="24396"/>
    <cellStyle name="Normal 6 9 18 2 3" xfId="36738"/>
    <cellStyle name="Normal 6 9 18 3" xfId="12248"/>
    <cellStyle name="Normal 6 9 18 3 2" xfId="27473"/>
    <cellStyle name="Normal 6 9 18 3 3" xfId="39757"/>
    <cellStyle name="Normal 6 9 18 4" xfId="14911"/>
    <cellStyle name="Normal 6 9 18 4 2" xfId="30098"/>
    <cellStyle name="Normal 6 9 18 4 3" xfId="42328"/>
    <cellStyle name="Normal 6 9 18 5" xfId="19910"/>
    <cellStyle name="Normal 6 9 18 6" xfId="32432"/>
    <cellStyle name="Normal 6 9 19" xfId="1628"/>
    <cellStyle name="Normal 6 9 19 2" xfId="5653"/>
    <cellStyle name="Normal 6 9 19 2 2" xfId="6477"/>
    <cellStyle name="Normal 6 9 19 2 2 2" xfId="20933"/>
    <cellStyle name="Normal 6 9 19 2 2 2 2" xfId="21754"/>
    <cellStyle name="Normal 6 9 19 2 2 3" xfId="34099"/>
    <cellStyle name="Normal 6 9 19 2 3" xfId="33281"/>
    <cellStyle name="Normal 6 9 19 3" xfId="9548"/>
    <cellStyle name="Normal 6 9 19 4" xfId="7522"/>
    <cellStyle name="Normal 6 9 19 5" xfId="17172"/>
    <cellStyle name="Normal 6 9 19 5 2" xfId="43059"/>
    <cellStyle name="Normal 6 9 19 6" xfId="16013"/>
    <cellStyle name="Normal 6 9 2" xfId="632"/>
    <cellStyle name="Normal 6 9 2 10" xfId="3728"/>
    <cellStyle name="Normal 6 9 2 11" xfId="1568"/>
    <cellStyle name="Normal 6 9 2 11 2" xfId="5708"/>
    <cellStyle name="Normal 6 9 2 11 2 2" xfId="6458"/>
    <cellStyle name="Normal 6 9 2 11 2 2 2" xfId="20988"/>
    <cellStyle name="Normal 6 9 2 11 2 2 2 2" xfId="21735"/>
    <cellStyle name="Normal 6 9 2 11 2 2 3" xfId="34080"/>
    <cellStyle name="Normal 6 9 2 11 2 3" xfId="33336"/>
    <cellStyle name="Normal 6 9 2 11 3" xfId="9506"/>
    <cellStyle name="Normal 6 9 2 11 3 2" xfId="24773"/>
    <cellStyle name="Normal 6 9 2 11 3 3" xfId="37099"/>
    <cellStyle name="Normal 6 9 2 11 4" xfId="9426"/>
    <cellStyle name="Normal 6 9 2 11 4 2" xfId="24694"/>
    <cellStyle name="Normal 6 9 2 11 4 3" xfId="37025"/>
    <cellStyle name="Normal 6 9 2 11 5" xfId="17124"/>
    <cellStyle name="Normal 6 9 2 11 6" xfId="30408"/>
    <cellStyle name="Normal 6 9 2 12" xfId="4839"/>
    <cellStyle name="Normal 6 9 2 12 2" xfId="20176"/>
    <cellStyle name="Normal 6 9 2 12 3" xfId="32598"/>
    <cellStyle name="Normal 6 9 2 13" xfId="1909"/>
    <cellStyle name="Normal 6 9 2 13 2" xfId="17443"/>
    <cellStyle name="Normal 6 9 2 13 3" xfId="16879"/>
    <cellStyle name="Normal 6 9 2 14" xfId="4980"/>
    <cellStyle name="Normal 6 9 2 14 2" xfId="20282"/>
    <cellStyle name="Normal 6 9 2 14 3" xfId="32660"/>
    <cellStyle name="Normal 6 9 2 15" xfId="5101"/>
    <cellStyle name="Normal 6 9 2 15 2" xfId="6040"/>
    <cellStyle name="Normal 6 9 2 15 2 2" xfId="20382"/>
    <cellStyle name="Normal 6 9 2 15 2 2 2" xfId="21319"/>
    <cellStyle name="Normal 6 9 2 15 2 3" xfId="33667"/>
    <cellStyle name="Normal 6 9 2 15 3" xfId="32737"/>
    <cellStyle name="Normal 6 9 2 16" xfId="12482"/>
    <cellStyle name="Normal 6 9 2 17" xfId="16398"/>
    <cellStyle name="Normal 6 9 2 17 2" xfId="43060"/>
    <cellStyle name="Normal 6 9 2 18" xfId="17301"/>
    <cellStyle name="Normal 6 9 2 2" xfId="1919"/>
    <cellStyle name="Normal 6 9 2 2 10" xfId="30643"/>
    <cellStyle name="Normal 6 9 2 2 2" xfId="1961"/>
    <cellStyle name="Normal 6 9 2 2 2 2" xfId="6713"/>
    <cellStyle name="Normal 6 9 2 2 2 2 2" xfId="6748"/>
    <cellStyle name="Normal 6 9 2 2 2 2 2 2" xfId="21990"/>
    <cellStyle name="Normal 6 9 2 2 2 2 2 2 2" xfId="22025"/>
    <cellStyle name="Normal 6 9 2 2 2 2 2 3" xfId="34370"/>
    <cellStyle name="Normal 6 9 2 2 2 2 3" xfId="34335"/>
    <cellStyle name="Normal 6 9 2 2 2 3" xfId="9846"/>
    <cellStyle name="Normal 6 9 2 2 2 4" xfId="12720"/>
    <cellStyle name="Normal 6 9 2 2 2 5" xfId="17492"/>
    <cellStyle name="Normal 6 9 2 2 2 5 2" xfId="43061"/>
    <cellStyle name="Normal 6 9 2 2 2 6" xfId="15986"/>
    <cellStyle name="Normal 6 9 2 2 3" xfId="1529"/>
    <cellStyle name="Normal 6 9 2 2 4" xfId="2224"/>
    <cellStyle name="Normal 6 9 2 2 5" xfId="4956"/>
    <cellStyle name="Normal 6 9 2 2 6" xfId="4969"/>
    <cellStyle name="Normal 6 9 2 2 7" xfId="5122"/>
    <cellStyle name="Normal 6 9 2 2 7 2" xfId="9807"/>
    <cellStyle name="Normal 6 9 2 2 7 2 2" xfId="20403"/>
    <cellStyle name="Normal 6 9 2 2 7 2 2 2" xfId="25059"/>
    <cellStyle name="Normal 6 9 2 2 7 2 3" xfId="37373"/>
    <cellStyle name="Normal 6 9 2 2 7 3" xfId="32758"/>
    <cellStyle name="Normal 6 9 2 2 8" xfId="12685"/>
    <cellStyle name="Normal 6 9 2 2 8 2" xfId="27891"/>
    <cellStyle name="Normal 6 9 2 2 8 3" xfId="40154"/>
    <cellStyle name="Normal 6 9 2 2 9" xfId="17452"/>
    <cellStyle name="Normal 6 9 2 3" xfId="2727"/>
    <cellStyle name="Normal 6 9 2 4" xfId="2408"/>
    <cellStyle name="Normal 6 9 2 5" xfId="2680"/>
    <cellStyle name="Normal 6 9 2 6" xfId="3142"/>
    <cellStyle name="Normal 6 9 2 7" xfId="2590"/>
    <cellStyle name="Normal 6 9 2 8" xfId="2522"/>
    <cellStyle name="Normal 6 9 2 9" xfId="3308"/>
    <cellStyle name="Normal 6 9 20" xfId="4841"/>
    <cellStyle name="Normal 6 9 21" xfId="1623"/>
    <cellStyle name="Normal 6 9 22" xfId="2339"/>
    <cellStyle name="Normal 6 9 23" xfId="5052"/>
    <cellStyle name="Normal 6 9 23 2" xfId="7641"/>
    <cellStyle name="Normal 6 9 23 2 2" xfId="20333"/>
    <cellStyle name="Normal 6 9 23 2 2 2" xfId="22918"/>
    <cellStyle name="Normal 6 9 23 2 3" xfId="35261"/>
    <cellStyle name="Normal 6 9 23 3" xfId="32688"/>
    <cellStyle name="Normal 6 9 24" xfId="10113"/>
    <cellStyle name="Normal 6 9 24 2" xfId="25353"/>
    <cellStyle name="Normal 6 9 24 3" xfId="37654"/>
    <cellStyle name="Normal 6 9 25" xfId="16348"/>
    <cellStyle name="Normal 6 9 26" xfId="16881"/>
    <cellStyle name="Normal 6 9 3" xfId="991"/>
    <cellStyle name="Normal 6 9 4" xfId="1018"/>
    <cellStyle name="Normal 6 9 5" xfId="921"/>
    <cellStyle name="Normal 6 9 6" xfId="1103"/>
    <cellStyle name="Normal 6 9 7" xfId="1061"/>
    <cellStyle name="Normal 6 9 8" xfId="1371"/>
    <cellStyle name="Normal 6 9 9" xfId="1321"/>
    <cellStyle name="Normal 60" xfId="14979"/>
    <cellStyle name="Normal 60 2" xfId="30166"/>
    <cellStyle name="Normal 60 2 2" xfId="43062"/>
    <cellStyle name="Normal 60 3" xfId="42392"/>
    <cellStyle name="Normal 61" xfId="13199"/>
    <cellStyle name="Normal 61 2" xfId="28388"/>
    <cellStyle name="Normal 61 2 2" xfId="43063"/>
    <cellStyle name="Normal 61 3" xfId="40625"/>
    <cellStyle name="Normal 62" xfId="12972"/>
    <cellStyle name="Normal 62 2" xfId="28166"/>
    <cellStyle name="Normal 62 2 2" xfId="43064"/>
    <cellStyle name="Normal 62 3" xfId="40413"/>
    <cellStyle name="Normal 63" xfId="9327"/>
    <cellStyle name="Normal 63 2" xfId="24598"/>
    <cellStyle name="Normal 63 2 2" xfId="43065"/>
    <cellStyle name="Normal 63 3" xfId="36937"/>
    <cellStyle name="Normal 64" xfId="14980"/>
    <cellStyle name="Normal 64 2" xfId="30167"/>
    <cellStyle name="Normal 64 2 2" xfId="43066"/>
    <cellStyle name="Normal 64 3" xfId="42393"/>
    <cellStyle name="Normal 65" xfId="14983"/>
    <cellStyle name="Normal 65 2" xfId="30169"/>
    <cellStyle name="Normal 65 2 2" xfId="43067"/>
    <cellStyle name="Normal 65 3" xfId="42394"/>
    <cellStyle name="Normal 66" xfId="14986"/>
    <cellStyle name="Normal 66 2" xfId="30170"/>
    <cellStyle name="Normal 66 2 2" xfId="43068"/>
    <cellStyle name="Normal 66 3" xfId="42395"/>
    <cellStyle name="Normal 67" xfId="15017"/>
    <cellStyle name="Normal 67 2" xfId="30192"/>
    <cellStyle name="Normal 67 3" xfId="42404"/>
    <cellStyle name="Normal 68" xfId="42443"/>
    <cellStyle name="Normal 69" xfId="14993"/>
    <cellStyle name="Normal 69 2" xfId="30173"/>
    <cellStyle name="Normal 69 2 2" xfId="43069"/>
    <cellStyle name="Normal 69 3" xfId="42396"/>
    <cellStyle name="Normal 7" xfId="66"/>
    <cellStyle name="Normal 7 10" xfId="805"/>
    <cellStyle name="Normal 7 10 10" xfId="4590"/>
    <cellStyle name="Normal 7 10 10 2" xfId="9194"/>
    <cellStyle name="Normal 7 10 10 2 2" xfId="24468"/>
    <cellStyle name="Normal 7 10 10 2 3" xfId="36810"/>
    <cellStyle name="Normal 7 10 10 3" xfId="12315"/>
    <cellStyle name="Normal 7 10 10 3 2" xfId="27540"/>
    <cellStyle name="Normal 7 10 10 3 3" xfId="39824"/>
    <cellStyle name="Normal 7 10 10 4" xfId="14972"/>
    <cellStyle name="Normal 7 10 10 4 2" xfId="30159"/>
    <cellStyle name="Normal 7 10 10 4 3" xfId="42389"/>
    <cellStyle name="Normal 7 10 10 5" xfId="19979"/>
    <cellStyle name="Normal 7 10 10 6" xfId="32493"/>
    <cellStyle name="Normal 7 10 11" xfId="5873"/>
    <cellStyle name="Normal 7 10 11 2" xfId="21153"/>
    <cellStyle name="Normal 7 10 11 3" xfId="33501"/>
    <cellStyle name="Normal 7 10 12" xfId="5634"/>
    <cellStyle name="Normal 7 10 12 2" xfId="20914"/>
    <cellStyle name="Normal 7 10 12 3" xfId="33262"/>
    <cellStyle name="Normal 7 10 13" xfId="12407"/>
    <cellStyle name="Normal 7 10 13 2" xfId="27631"/>
    <cellStyle name="Normal 7 10 13 3" xfId="39912"/>
    <cellStyle name="Normal 7 10 14" xfId="16555"/>
    <cellStyle name="Normal 7 10 15" xfId="30195"/>
    <cellStyle name="Normal 7 10 2" xfId="2110"/>
    <cellStyle name="Normal 7 10 2 2" xfId="6890"/>
    <cellStyle name="Normal 7 10 2 2 2" xfId="22167"/>
    <cellStyle name="Normal 7 10 2 2 3" xfId="34511"/>
    <cellStyle name="Normal 7 10 2 3" xfId="9991"/>
    <cellStyle name="Normal 7 10 2 3 2" xfId="25234"/>
    <cellStyle name="Normal 7 10 2 3 3" xfId="37539"/>
    <cellStyle name="Normal 7 10 2 4" xfId="12861"/>
    <cellStyle name="Normal 7 10 2 4 2" xfId="28059"/>
    <cellStyle name="Normal 7 10 2 4 3" xfId="40310"/>
    <cellStyle name="Normal 7 10 2 5" xfId="17637"/>
    <cellStyle name="Normal 7 10 2 6" xfId="30371"/>
    <cellStyle name="Normal 7 10 3" xfId="2897"/>
    <cellStyle name="Normal 7 10 3 2" xfId="7542"/>
    <cellStyle name="Normal 7 10 3 2 2" xfId="22819"/>
    <cellStyle name="Normal 7 10 3 2 3" xfId="35162"/>
    <cellStyle name="Normal 7 10 3 3" xfId="10693"/>
    <cellStyle name="Normal 7 10 3 3 2" xfId="25921"/>
    <cellStyle name="Normal 7 10 3 3 3" xfId="38212"/>
    <cellStyle name="Normal 7 10 3 4" xfId="13452"/>
    <cellStyle name="Normal 7 10 3 4 2" xfId="28639"/>
    <cellStyle name="Normal 7 10 3 4 3" xfId="40873"/>
    <cellStyle name="Normal 7 10 3 5" xfId="18352"/>
    <cellStyle name="Normal 7 10 3 6" xfId="30976"/>
    <cellStyle name="Normal 7 10 4" xfId="3459"/>
    <cellStyle name="Normal 7 10 4 2" xfId="8091"/>
    <cellStyle name="Normal 7 10 4 2 2" xfId="23367"/>
    <cellStyle name="Normal 7 10 4 2 3" xfId="35710"/>
    <cellStyle name="Normal 7 10 4 3" xfId="11236"/>
    <cellStyle name="Normal 7 10 4 3 2" xfId="26462"/>
    <cellStyle name="Normal 7 10 4 3 3" xfId="38750"/>
    <cellStyle name="Normal 7 10 4 4" xfId="13962"/>
    <cellStyle name="Normal 7 10 4 4 2" xfId="29149"/>
    <cellStyle name="Normal 7 10 4 4 3" xfId="41382"/>
    <cellStyle name="Normal 7 10 4 5" xfId="18896"/>
    <cellStyle name="Normal 7 10 4 6" xfId="31486"/>
    <cellStyle name="Normal 7 10 5" xfId="3487"/>
    <cellStyle name="Normal 7 10 5 2" xfId="8119"/>
    <cellStyle name="Normal 7 10 5 2 2" xfId="23395"/>
    <cellStyle name="Normal 7 10 5 2 3" xfId="35738"/>
    <cellStyle name="Normal 7 10 5 3" xfId="11263"/>
    <cellStyle name="Normal 7 10 5 3 2" xfId="26489"/>
    <cellStyle name="Normal 7 10 5 3 3" xfId="38777"/>
    <cellStyle name="Normal 7 10 5 4" xfId="13989"/>
    <cellStyle name="Normal 7 10 5 4 2" xfId="29176"/>
    <cellStyle name="Normal 7 10 5 4 3" xfId="41408"/>
    <cellStyle name="Normal 7 10 5 5" xfId="18924"/>
    <cellStyle name="Normal 7 10 5 6" xfId="31512"/>
    <cellStyle name="Normal 7 10 6" xfId="3956"/>
    <cellStyle name="Normal 7 10 6 2" xfId="8575"/>
    <cellStyle name="Normal 7 10 6 2 2" xfId="23849"/>
    <cellStyle name="Normal 7 10 6 2 3" xfId="36192"/>
    <cellStyle name="Normal 7 10 6 3" xfId="11719"/>
    <cellStyle name="Normal 7 10 6 3 2" xfId="26944"/>
    <cellStyle name="Normal 7 10 6 3 3" xfId="39230"/>
    <cellStyle name="Normal 7 10 6 4" xfId="14413"/>
    <cellStyle name="Normal 7 10 6 4 2" xfId="29600"/>
    <cellStyle name="Normal 7 10 6 4 3" xfId="41831"/>
    <cellStyle name="Normal 7 10 6 5" xfId="19375"/>
    <cellStyle name="Normal 7 10 6 6" xfId="31936"/>
    <cellStyle name="Normal 7 10 7" xfId="4172"/>
    <cellStyle name="Normal 7 10 7 2" xfId="8784"/>
    <cellStyle name="Normal 7 10 7 2 2" xfId="24058"/>
    <cellStyle name="Normal 7 10 7 2 3" xfId="36401"/>
    <cellStyle name="Normal 7 10 7 3" xfId="11923"/>
    <cellStyle name="Normal 7 10 7 3 2" xfId="27148"/>
    <cellStyle name="Normal 7 10 7 3 3" xfId="39433"/>
    <cellStyle name="Normal 7 10 7 4" xfId="14605"/>
    <cellStyle name="Normal 7 10 7 4 2" xfId="29792"/>
    <cellStyle name="Normal 7 10 7 4 3" xfId="42022"/>
    <cellStyle name="Normal 7 10 7 5" xfId="19580"/>
    <cellStyle name="Normal 7 10 7 6" xfId="32127"/>
    <cellStyle name="Normal 7 10 8" xfId="4361"/>
    <cellStyle name="Normal 7 10 8 2" xfId="8968"/>
    <cellStyle name="Normal 7 10 8 2 2" xfId="24242"/>
    <cellStyle name="Normal 7 10 8 2 3" xfId="36584"/>
    <cellStyle name="Normal 7 10 8 3" xfId="12102"/>
    <cellStyle name="Normal 7 10 8 3 2" xfId="27327"/>
    <cellStyle name="Normal 7 10 8 3 3" xfId="39611"/>
    <cellStyle name="Normal 7 10 8 4" xfId="14773"/>
    <cellStyle name="Normal 7 10 8 4 2" xfId="29960"/>
    <cellStyle name="Normal 7 10 8 4 3" xfId="42190"/>
    <cellStyle name="Normal 7 10 8 5" xfId="19758"/>
    <cellStyle name="Normal 7 10 8 6" xfId="32294"/>
    <cellStyle name="Normal 7 10 9" xfId="4508"/>
    <cellStyle name="Normal 7 10 9 2" xfId="9114"/>
    <cellStyle name="Normal 7 10 9 2 2" xfId="24388"/>
    <cellStyle name="Normal 7 10 9 2 3" xfId="36730"/>
    <cellStyle name="Normal 7 10 9 3" xfId="12240"/>
    <cellStyle name="Normal 7 10 9 3 2" xfId="27465"/>
    <cellStyle name="Normal 7 10 9 3 3" xfId="39749"/>
    <cellStyle name="Normal 7 10 9 4" xfId="14903"/>
    <cellStyle name="Normal 7 10 9 4 2" xfId="30090"/>
    <cellStyle name="Normal 7 10 9 4 3" xfId="42320"/>
    <cellStyle name="Normal 7 10 9 5" xfId="19902"/>
    <cellStyle name="Normal 7 10 9 6" xfId="32424"/>
    <cellStyle name="Normal 7 11" xfId="826"/>
    <cellStyle name="Normal 7 11 10" xfId="2428"/>
    <cellStyle name="Normal 7 11 10 2" xfId="7085"/>
    <cellStyle name="Normal 7 11 10 2 2" xfId="22362"/>
    <cellStyle name="Normal 7 11 10 2 3" xfId="34706"/>
    <cellStyle name="Normal 7 11 10 3" xfId="10245"/>
    <cellStyle name="Normal 7 11 10 3 2" xfId="25476"/>
    <cellStyle name="Normal 7 11 10 3 3" xfId="37769"/>
    <cellStyle name="Normal 7 11 10 4" xfId="13050"/>
    <cellStyle name="Normal 7 11 10 4 2" xfId="28239"/>
    <cellStyle name="Normal 7 11 10 4 3" xfId="40477"/>
    <cellStyle name="Normal 7 11 10 5" xfId="17914"/>
    <cellStyle name="Normal 7 11 10 6" xfId="30500"/>
    <cellStyle name="Normal 7 11 11" xfId="5892"/>
    <cellStyle name="Normal 7 11 11 2" xfId="21172"/>
    <cellStyle name="Normal 7 11 11 3" xfId="33520"/>
    <cellStyle name="Normal 7 11 12" xfId="6251"/>
    <cellStyle name="Normal 7 11 12 2" xfId="21529"/>
    <cellStyle name="Normal 7 11 12 3" xfId="33875"/>
    <cellStyle name="Normal 7 11 13" xfId="11329"/>
    <cellStyle name="Normal 7 11 13 2" xfId="26555"/>
    <cellStyle name="Normal 7 11 13 3" xfId="38841"/>
    <cellStyle name="Normal 7 11 14" xfId="16575"/>
    <cellStyle name="Normal 7 11 15" xfId="30161"/>
    <cellStyle name="Normal 7 11 2" xfId="2131"/>
    <cellStyle name="Normal 7 11 2 2" xfId="6911"/>
    <cellStyle name="Normal 7 11 2 2 2" xfId="22188"/>
    <cellStyle name="Normal 7 11 2 2 3" xfId="34532"/>
    <cellStyle name="Normal 7 11 2 3" xfId="10012"/>
    <cellStyle name="Normal 7 11 2 3 2" xfId="25255"/>
    <cellStyle name="Normal 7 11 2 3 3" xfId="37560"/>
    <cellStyle name="Normal 7 11 2 4" xfId="12882"/>
    <cellStyle name="Normal 7 11 2 4 2" xfId="28080"/>
    <cellStyle name="Normal 7 11 2 4 3" xfId="40331"/>
    <cellStyle name="Normal 7 11 2 5" xfId="17658"/>
    <cellStyle name="Normal 7 11 2 6" xfId="16331"/>
    <cellStyle name="Normal 7 11 3" xfId="2918"/>
    <cellStyle name="Normal 7 11 3 2" xfId="7563"/>
    <cellStyle name="Normal 7 11 3 2 2" xfId="22840"/>
    <cellStyle name="Normal 7 11 3 2 3" xfId="35183"/>
    <cellStyle name="Normal 7 11 3 3" xfId="10714"/>
    <cellStyle name="Normal 7 11 3 3 2" xfId="25942"/>
    <cellStyle name="Normal 7 11 3 3 3" xfId="38233"/>
    <cellStyle name="Normal 7 11 3 4" xfId="13473"/>
    <cellStyle name="Normal 7 11 3 4 2" xfId="28660"/>
    <cellStyle name="Normal 7 11 3 4 3" xfId="40894"/>
    <cellStyle name="Normal 7 11 3 5" xfId="18373"/>
    <cellStyle name="Normal 7 11 3 6" xfId="30997"/>
    <cellStyle name="Normal 7 11 4" xfId="1697"/>
    <cellStyle name="Normal 7 11 4 2" xfId="6543"/>
    <cellStyle name="Normal 7 11 4 2 2" xfId="21820"/>
    <cellStyle name="Normal 7 11 4 2 3" xfId="34165"/>
    <cellStyle name="Normal 7 11 4 3" xfId="9616"/>
    <cellStyle name="Normal 7 11 4 3 2" xfId="24879"/>
    <cellStyle name="Normal 7 11 4 3 3" xfId="37199"/>
    <cellStyle name="Normal 7 11 4 4" xfId="5263"/>
    <cellStyle name="Normal 7 11 4 4 2" xfId="20543"/>
    <cellStyle name="Normal 7 11 4 4 3" xfId="32895"/>
    <cellStyle name="Normal 7 11 4 5" xfId="17241"/>
    <cellStyle name="Normal 7 11 4 6" xfId="16811"/>
    <cellStyle name="Normal 7 11 5" xfId="3628"/>
    <cellStyle name="Normal 7 11 5 2" xfId="8256"/>
    <cellStyle name="Normal 7 11 5 2 2" xfId="23532"/>
    <cellStyle name="Normal 7 11 5 2 3" xfId="35875"/>
    <cellStyle name="Normal 7 11 5 3" xfId="11402"/>
    <cellStyle name="Normal 7 11 5 3 2" xfId="26628"/>
    <cellStyle name="Normal 7 11 5 3 3" xfId="38914"/>
    <cellStyle name="Normal 7 11 5 4" xfId="14117"/>
    <cellStyle name="Normal 7 11 5 4 2" xfId="29304"/>
    <cellStyle name="Normal 7 11 5 4 3" xfId="41536"/>
    <cellStyle name="Normal 7 11 5 5" xfId="19062"/>
    <cellStyle name="Normal 7 11 5 6" xfId="31641"/>
    <cellStyle name="Normal 7 11 6" xfId="3672"/>
    <cellStyle name="Normal 7 11 6 2" xfId="8300"/>
    <cellStyle name="Normal 7 11 6 2 2" xfId="23576"/>
    <cellStyle name="Normal 7 11 6 2 3" xfId="35919"/>
    <cellStyle name="Normal 7 11 6 3" xfId="11445"/>
    <cellStyle name="Normal 7 11 6 3 2" xfId="26671"/>
    <cellStyle name="Normal 7 11 6 3 3" xfId="38957"/>
    <cellStyle name="Normal 7 11 6 4" xfId="14159"/>
    <cellStyle name="Normal 7 11 6 4 2" xfId="29346"/>
    <cellStyle name="Normal 7 11 6 4 3" xfId="41578"/>
    <cellStyle name="Normal 7 11 6 5" xfId="19105"/>
    <cellStyle name="Normal 7 11 6 6" xfId="31683"/>
    <cellStyle name="Normal 7 11 7" xfId="3103"/>
    <cellStyle name="Normal 7 11 7 2" xfId="7744"/>
    <cellStyle name="Normal 7 11 7 2 2" xfId="23021"/>
    <cellStyle name="Normal 7 11 7 2 3" xfId="35364"/>
    <cellStyle name="Normal 7 11 7 3" xfId="10896"/>
    <cellStyle name="Normal 7 11 7 3 2" xfId="26124"/>
    <cellStyle name="Normal 7 11 7 3 3" xfId="38413"/>
    <cellStyle name="Normal 7 11 7 4" xfId="13645"/>
    <cellStyle name="Normal 7 11 7 4 2" xfId="28832"/>
    <cellStyle name="Normal 7 11 7 4 3" xfId="41065"/>
    <cellStyle name="Normal 7 11 7 5" xfId="18553"/>
    <cellStyle name="Normal 7 11 7 6" xfId="31169"/>
    <cellStyle name="Normal 7 11 8" xfId="2490"/>
    <cellStyle name="Normal 7 11 8 2" xfId="7145"/>
    <cellStyle name="Normal 7 11 8 2 2" xfId="22422"/>
    <cellStyle name="Normal 7 11 8 2 3" xfId="34766"/>
    <cellStyle name="Normal 7 11 8 3" xfId="10306"/>
    <cellStyle name="Normal 7 11 8 3 2" xfId="25537"/>
    <cellStyle name="Normal 7 11 8 3 3" xfId="37830"/>
    <cellStyle name="Normal 7 11 8 4" xfId="13103"/>
    <cellStyle name="Normal 7 11 8 4 2" xfId="28292"/>
    <cellStyle name="Normal 7 11 8 4 3" xfId="40529"/>
    <cellStyle name="Normal 7 11 8 5" xfId="17968"/>
    <cellStyle name="Normal 7 11 8 6" xfId="16375"/>
    <cellStyle name="Normal 7 11 9" xfId="1712"/>
    <cellStyle name="Normal 7 11 9 2" xfId="6558"/>
    <cellStyle name="Normal 7 11 9 2 2" xfId="21835"/>
    <cellStyle name="Normal 7 11 9 2 3" xfId="34180"/>
    <cellStyle name="Normal 7 11 9 3" xfId="9631"/>
    <cellStyle name="Normal 7 11 9 3 2" xfId="24894"/>
    <cellStyle name="Normal 7 11 9 3 3" xfId="37214"/>
    <cellStyle name="Normal 7 11 9 4" xfId="8822"/>
    <cellStyle name="Normal 7 11 9 4 2" xfId="24096"/>
    <cellStyle name="Normal 7 11 9 4 3" xfId="36439"/>
    <cellStyle name="Normal 7 11 9 5" xfId="17256"/>
    <cellStyle name="Normal 7 11 9 6" xfId="30436"/>
    <cellStyle name="Normal 7 12" xfId="844"/>
    <cellStyle name="Normal 7 12 10" xfId="4554"/>
    <cellStyle name="Normal 7 12 10 2" xfId="9159"/>
    <cellStyle name="Normal 7 12 10 2 2" xfId="24433"/>
    <cellStyle name="Normal 7 12 10 2 3" xfId="36775"/>
    <cellStyle name="Normal 7 12 10 3" xfId="12282"/>
    <cellStyle name="Normal 7 12 10 3 2" xfId="27507"/>
    <cellStyle name="Normal 7 12 10 3 3" xfId="39791"/>
    <cellStyle name="Normal 7 12 10 4" xfId="14943"/>
    <cellStyle name="Normal 7 12 10 4 2" xfId="30130"/>
    <cellStyle name="Normal 7 12 10 4 3" xfId="42360"/>
    <cellStyle name="Normal 7 12 10 5" xfId="19947"/>
    <cellStyle name="Normal 7 12 10 6" xfId="32464"/>
    <cellStyle name="Normal 7 12 11" xfId="5909"/>
    <cellStyle name="Normal 7 12 11 2" xfId="21189"/>
    <cellStyle name="Normal 7 12 11 3" xfId="33537"/>
    <cellStyle name="Normal 7 12 12" xfId="5191"/>
    <cellStyle name="Normal 7 12 12 2" xfId="20472"/>
    <cellStyle name="Normal 7 12 12 3" xfId="32827"/>
    <cellStyle name="Normal 7 12 13" xfId="9367"/>
    <cellStyle name="Normal 7 12 13 2" xfId="24637"/>
    <cellStyle name="Normal 7 12 13 3" xfId="36971"/>
    <cellStyle name="Normal 7 12 14" xfId="16592"/>
    <cellStyle name="Normal 7 12 15" xfId="20135"/>
    <cellStyle name="Normal 7 12 2" xfId="2149"/>
    <cellStyle name="Normal 7 12 2 2" xfId="6929"/>
    <cellStyle name="Normal 7 12 2 2 2" xfId="22206"/>
    <cellStyle name="Normal 7 12 2 2 3" xfId="34550"/>
    <cellStyle name="Normal 7 12 2 3" xfId="10030"/>
    <cellStyle name="Normal 7 12 2 3 2" xfId="25273"/>
    <cellStyle name="Normal 7 12 2 3 3" xfId="37578"/>
    <cellStyle name="Normal 7 12 2 4" xfId="12900"/>
    <cellStyle name="Normal 7 12 2 4 2" xfId="28098"/>
    <cellStyle name="Normal 7 12 2 4 3" xfId="40349"/>
    <cellStyle name="Normal 7 12 2 5" xfId="17676"/>
    <cellStyle name="Normal 7 12 2 6" xfId="30293"/>
    <cellStyle name="Normal 7 12 3" xfId="2935"/>
    <cellStyle name="Normal 7 12 3 2" xfId="7580"/>
    <cellStyle name="Normal 7 12 3 2 2" xfId="22857"/>
    <cellStyle name="Normal 7 12 3 2 3" xfId="35200"/>
    <cellStyle name="Normal 7 12 3 3" xfId="10731"/>
    <cellStyle name="Normal 7 12 3 3 2" xfId="25959"/>
    <cellStyle name="Normal 7 12 3 3 3" xfId="38250"/>
    <cellStyle name="Normal 7 12 3 4" xfId="13490"/>
    <cellStyle name="Normal 7 12 3 4 2" xfId="28677"/>
    <cellStyle name="Normal 7 12 3 4 3" xfId="40911"/>
    <cellStyle name="Normal 7 12 3 5" xfId="18390"/>
    <cellStyle name="Normal 7 12 3 6" xfId="31014"/>
    <cellStyle name="Normal 7 12 4" xfId="3361"/>
    <cellStyle name="Normal 7 12 4 2" xfId="7996"/>
    <cellStyle name="Normal 7 12 4 2 2" xfId="23272"/>
    <cellStyle name="Normal 7 12 4 2 3" xfId="35615"/>
    <cellStyle name="Normal 7 12 4 3" xfId="11143"/>
    <cellStyle name="Normal 7 12 4 3 2" xfId="26369"/>
    <cellStyle name="Normal 7 12 4 3 3" xfId="38657"/>
    <cellStyle name="Normal 7 12 4 4" xfId="13876"/>
    <cellStyle name="Normal 7 12 4 4 2" xfId="29063"/>
    <cellStyle name="Normal 7 12 4 4 3" xfId="41296"/>
    <cellStyle name="Normal 7 12 4 5" xfId="18800"/>
    <cellStyle name="Normal 7 12 4 6" xfId="31400"/>
    <cellStyle name="Normal 7 12 5" xfId="2368"/>
    <cellStyle name="Normal 7 12 5 2" xfId="7027"/>
    <cellStyle name="Normal 7 12 5 2 2" xfId="22304"/>
    <cellStyle name="Normal 7 12 5 2 3" xfId="34648"/>
    <cellStyle name="Normal 7 12 5 3" xfId="10188"/>
    <cellStyle name="Normal 7 12 5 3 2" xfId="25419"/>
    <cellStyle name="Normal 7 12 5 3 3" xfId="37712"/>
    <cellStyle name="Normal 7 12 5 4" xfId="13000"/>
    <cellStyle name="Normal 7 12 5 4 2" xfId="28189"/>
    <cellStyle name="Normal 7 12 5 4 3" xfId="40427"/>
    <cellStyle name="Normal 7 12 5 5" xfId="17858"/>
    <cellStyle name="Normal 7 12 5 6" xfId="15902"/>
    <cellStyle name="Normal 7 12 6" xfId="3870"/>
    <cellStyle name="Normal 7 12 6 2" xfId="8493"/>
    <cellStyle name="Normal 7 12 6 2 2" xfId="23767"/>
    <cellStyle name="Normal 7 12 6 2 3" xfId="36110"/>
    <cellStyle name="Normal 7 12 6 3" xfId="11635"/>
    <cellStyle name="Normal 7 12 6 3 2" xfId="26860"/>
    <cellStyle name="Normal 7 12 6 3 3" xfId="39146"/>
    <cellStyle name="Normal 7 12 6 4" xfId="14339"/>
    <cellStyle name="Normal 7 12 6 4 2" xfId="29526"/>
    <cellStyle name="Normal 7 12 6 4 3" xfId="41757"/>
    <cellStyle name="Normal 7 12 6 5" xfId="19292"/>
    <cellStyle name="Normal 7 12 6 6" xfId="31862"/>
    <cellStyle name="Normal 7 12 7" xfId="4092"/>
    <cellStyle name="Normal 7 12 7 2" xfId="8706"/>
    <cellStyle name="Normal 7 12 7 2 2" xfId="23980"/>
    <cellStyle name="Normal 7 12 7 2 3" xfId="36323"/>
    <cellStyle name="Normal 7 12 7 3" xfId="11847"/>
    <cellStyle name="Normal 7 12 7 3 2" xfId="27072"/>
    <cellStyle name="Normal 7 12 7 3 3" xfId="39358"/>
    <cellStyle name="Normal 7 12 7 4" xfId="14535"/>
    <cellStyle name="Normal 7 12 7 4 2" xfId="29722"/>
    <cellStyle name="Normal 7 12 7 4 3" xfId="41953"/>
    <cellStyle name="Normal 7 12 7 5" xfId="19505"/>
    <cellStyle name="Normal 7 12 7 6" xfId="32058"/>
    <cellStyle name="Normal 7 12 8" xfId="4291"/>
    <cellStyle name="Normal 7 12 8 2" xfId="8900"/>
    <cellStyle name="Normal 7 12 8 2 2" xfId="24174"/>
    <cellStyle name="Normal 7 12 8 2 3" xfId="36516"/>
    <cellStyle name="Normal 7 12 8 3" xfId="12037"/>
    <cellStyle name="Normal 7 12 8 3 2" xfId="27262"/>
    <cellStyle name="Normal 7 12 8 3 3" xfId="39547"/>
    <cellStyle name="Normal 7 12 8 4" xfId="14712"/>
    <cellStyle name="Normal 7 12 8 4 2" xfId="29899"/>
    <cellStyle name="Normal 7 12 8 4 3" xfId="42129"/>
    <cellStyle name="Normal 7 12 8 5" xfId="19693"/>
    <cellStyle name="Normal 7 12 8 6" xfId="32234"/>
    <cellStyle name="Normal 7 12 9" xfId="4454"/>
    <cellStyle name="Normal 7 12 9 2" xfId="9060"/>
    <cellStyle name="Normal 7 12 9 2 2" xfId="24334"/>
    <cellStyle name="Normal 7 12 9 2 3" xfId="36676"/>
    <cellStyle name="Normal 7 12 9 3" xfId="12190"/>
    <cellStyle name="Normal 7 12 9 3 2" xfId="27415"/>
    <cellStyle name="Normal 7 12 9 3 3" xfId="39699"/>
    <cellStyle name="Normal 7 12 9 4" xfId="14857"/>
    <cellStyle name="Normal 7 12 9 4 2" xfId="30044"/>
    <cellStyle name="Normal 7 12 9 4 3" xfId="42274"/>
    <cellStyle name="Normal 7 12 9 5" xfId="19849"/>
    <cellStyle name="Normal 7 12 9 6" xfId="32378"/>
    <cellStyle name="Normal 7 13" xfId="860"/>
    <cellStyle name="Normal 7 13 10" xfId="4425"/>
    <cellStyle name="Normal 7 13 10 2" xfId="9032"/>
    <cellStyle name="Normal 7 13 10 2 2" xfId="24306"/>
    <cellStyle name="Normal 7 13 10 2 3" xfId="36648"/>
    <cellStyle name="Normal 7 13 10 3" xfId="12163"/>
    <cellStyle name="Normal 7 13 10 3 2" xfId="27388"/>
    <cellStyle name="Normal 7 13 10 3 3" xfId="39672"/>
    <cellStyle name="Normal 7 13 10 4" xfId="14832"/>
    <cellStyle name="Normal 7 13 10 4 2" xfId="30019"/>
    <cellStyle name="Normal 7 13 10 4 3" xfId="42249"/>
    <cellStyle name="Normal 7 13 10 5" xfId="19821"/>
    <cellStyle name="Normal 7 13 10 6" xfId="32353"/>
    <cellStyle name="Normal 7 13 11" xfId="5923"/>
    <cellStyle name="Normal 7 13 11 2" xfId="21203"/>
    <cellStyle name="Normal 7 13 11 3" xfId="33551"/>
    <cellStyle name="Normal 7 13 12" xfId="6347"/>
    <cellStyle name="Normal 7 13 12 2" xfId="21624"/>
    <cellStyle name="Normal 7 13 12 3" xfId="33969"/>
    <cellStyle name="Normal 7 13 13" xfId="12325"/>
    <cellStyle name="Normal 7 13 13 2" xfId="27550"/>
    <cellStyle name="Normal 7 13 13 3" xfId="39834"/>
    <cellStyle name="Normal 7 13 14" xfId="16606"/>
    <cellStyle name="Normal 7 13 15" xfId="18054"/>
    <cellStyle name="Normal 7 13 2" xfId="2165"/>
    <cellStyle name="Normal 7 13 2 2" xfId="6945"/>
    <cellStyle name="Normal 7 13 2 2 2" xfId="22222"/>
    <cellStyle name="Normal 7 13 2 2 3" xfId="34566"/>
    <cellStyle name="Normal 7 13 2 3" xfId="10046"/>
    <cellStyle name="Normal 7 13 2 3 2" xfId="25289"/>
    <cellStyle name="Normal 7 13 2 3 3" xfId="37594"/>
    <cellStyle name="Normal 7 13 2 4" xfId="12916"/>
    <cellStyle name="Normal 7 13 2 4 2" xfId="28114"/>
    <cellStyle name="Normal 7 13 2 4 3" xfId="40365"/>
    <cellStyle name="Normal 7 13 2 5" xfId="17692"/>
    <cellStyle name="Normal 7 13 2 6" xfId="16768"/>
    <cellStyle name="Normal 7 13 3" xfId="2950"/>
    <cellStyle name="Normal 7 13 3 2" xfId="7594"/>
    <cellStyle name="Normal 7 13 3 2 2" xfId="22871"/>
    <cellStyle name="Normal 7 13 3 2 3" xfId="35214"/>
    <cellStyle name="Normal 7 13 3 3" xfId="10746"/>
    <cellStyle name="Normal 7 13 3 3 2" xfId="25974"/>
    <cellStyle name="Normal 7 13 3 3 3" xfId="38265"/>
    <cellStyle name="Normal 7 13 3 4" xfId="13504"/>
    <cellStyle name="Normal 7 13 3 4 2" xfId="28691"/>
    <cellStyle name="Normal 7 13 3 4 3" xfId="40925"/>
    <cellStyle name="Normal 7 13 3 5" xfId="18405"/>
    <cellStyle name="Normal 7 13 3 6" xfId="31028"/>
    <cellStyle name="Normal 7 13 4" xfId="3198"/>
    <cellStyle name="Normal 7 13 4 2" xfId="7838"/>
    <cellStyle name="Normal 7 13 4 2 2" xfId="23114"/>
    <cellStyle name="Normal 7 13 4 2 3" xfId="35457"/>
    <cellStyle name="Normal 7 13 4 3" xfId="10988"/>
    <cellStyle name="Normal 7 13 4 3 2" xfId="26214"/>
    <cellStyle name="Normal 7 13 4 3 3" xfId="38502"/>
    <cellStyle name="Normal 7 13 4 4" xfId="13729"/>
    <cellStyle name="Normal 7 13 4 4 2" xfId="28916"/>
    <cellStyle name="Normal 7 13 4 4 3" xfId="41149"/>
    <cellStyle name="Normal 7 13 4 5" xfId="18642"/>
    <cellStyle name="Normal 7 13 4 6" xfId="31253"/>
    <cellStyle name="Normal 7 13 5" xfId="3167"/>
    <cellStyle name="Normal 7 13 5 2" xfId="7808"/>
    <cellStyle name="Normal 7 13 5 2 2" xfId="23084"/>
    <cellStyle name="Normal 7 13 5 2 3" xfId="35427"/>
    <cellStyle name="Normal 7 13 5 3" xfId="10958"/>
    <cellStyle name="Normal 7 13 5 3 2" xfId="26185"/>
    <cellStyle name="Normal 7 13 5 3 3" xfId="38473"/>
    <cellStyle name="Normal 7 13 5 4" xfId="13701"/>
    <cellStyle name="Normal 7 13 5 4 2" xfId="28888"/>
    <cellStyle name="Normal 7 13 5 4 3" xfId="41121"/>
    <cellStyle name="Normal 7 13 5 5" xfId="18611"/>
    <cellStyle name="Normal 7 13 5 6" xfId="31225"/>
    <cellStyle name="Normal 7 13 6" xfId="3709"/>
    <cellStyle name="Normal 7 13 6 2" xfId="8336"/>
    <cellStyle name="Normal 7 13 6 2 2" xfId="23611"/>
    <cellStyle name="Normal 7 13 6 2 3" xfId="35954"/>
    <cellStyle name="Normal 7 13 6 3" xfId="11481"/>
    <cellStyle name="Normal 7 13 6 3 2" xfId="26707"/>
    <cellStyle name="Normal 7 13 6 3 3" xfId="38993"/>
    <cellStyle name="Normal 7 13 6 4" xfId="14193"/>
    <cellStyle name="Normal 7 13 6 4 2" xfId="29380"/>
    <cellStyle name="Normal 7 13 6 4 3" xfId="41612"/>
    <cellStyle name="Normal 7 13 6 5" xfId="19141"/>
    <cellStyle name="Normal 7 13 6 6" xfId="31717"/>
    <cellStyle name="Normal 7 13 7" xfId="3814"/>
    <cellStyle name="Normal 7 13 7 2" xfId="8440"/>
    <cellStyle name="Normal 7 13 7 2 2" xfId="23714"/>
    <cellStyle name="Normal 7 13 7 2 3" xfId="36057"/>
    <cellStyle name="Normal 7 13 7 3" xfId="11582"/>
    <cellStyle name="Normal 7 13 7 3 2" xfId="26807"/>
    <cellStyle name="Normal 7 13 7 3 3" xfId="39093"/>
    <cellStyle name="Normal 7 13 7 4" xfId="14291"/>
    <cellStyle name="Normal 7 13 7 4 2" xfId="29478"/>
    <cellStyle name="Normal 7 13 7 4 3" xfId="41709"/>
    <cellStyle name="Normal 7 13 7 5" xfId="19242"/>
    <cellStyle name="Normal 7 13 7 6" xfId="31814"/>
    <cellStyle name="Normal 7 13 8" xfId="4046"/>
    <cellStyle name="Normal 7 13 8 2" xfId="8663"/>
    <cellStyle name="Normal 7 13 8 2 2" xfId="23937"/>
    <cellStyle name="Normal 7 13 8 2 3" xfId="36280"/>
    <cellStyle name="Normal 7 13 8 3" xfId="11803"/>
    <cellStyle name="Normal 7 13 8 3 2" xfId="27028"/>
    <cellStyle name="Normal 7 13 8 3 3" xfId="39314"/>
    <cellStyle name="Normal 7 13 8 4" xfId="14496"/>
    <cellStyle name="Normal 7 13 8 4 2" xfId="29683"/>
    <cellStyle name="Normal 7 13 8 4 3" xfId="41914"/>
    <cellStyle name="Normal 7 13 8 5" xfId="19463"/>
    <cellStyle name="Normal 7 13 8 6" xfId="32019"/>
    <cellStyle name="Normal 7 13 9" xfId="4250"/>
    <cellStyle name="Normal 7 13 9 2" xfId="8861"/>
    <cellStyle name="Normal 7 13 9 2 2" xfId="24135"/>
    <cellStyle name="Normal 7 13 9 2 3" xfId="36478"/>
    <cellStyle name="Normal 7 13 9 3" xfId="11998"/>
    <cellStyle name="Normal 7 13 9 3 2" xfId="27223"/>
    <cellStyle name="Normal 7 13 9 3 3" xfId="39508"/>
    <cellStyle name="Normal 7 13 9 4" xfId="14677"/>
    <cellStyle name="Normal 7 13 9 4 2" xfId="29864"/>
    <cellStyle name="Normal 7 13 9 4 3" xfId="42094"/>
    <cellStyle name="Normal 7 13 9 5" xfId="19656"/>
    <cellStyle name="Normal 7 13 9 6" xfId="32199"/>
    <cellStyle name="Normal 7 14" xfId="874"/>
    <cellStyle name="Normal 7 14 10" xfId="4118"/>
    <cellStyle name="Normal 7 14 10 2" xfId="8731"/>
    <cellStyle name="Normal 7 14 10 2 2" xfId="24005"/>
    <cellStyle name="Normal 7 14 10 2 3" xfId="36348"/>
    <cellStyle name="Normal 7 14 10 3" xfId="11871"/>
    <cellStyle name="Normal 7 14 10 3 2" xfId="27096"/>
    <cellStyle name="Normal 7 14 10 3 3" xfId="39382"/>
    <cellStyle name="Normal 7 14 10 4" xfId="14557"/>
    <cellStyle name="Normal 7 14 10 4 2" xfId="29744"/>
    <cellStyle name="Normal 7 14 10 4 3" xfId="41975"/>
    <cellStyle name="Normal 7 14 10 5" xfId="19530"/>
    <cellStyle name="Normal 7 14 10 6" xfId="32080"/>
    <cellStyle name="Normal 7 14 11" xfId="5935"/>
    <cellStyle name="Normal 7 14 11 2" xfId="21215"/>
    <cellStyle name="Normal 7 14 11 3" xfId="33563"/>
    <cellStyle name="Normal 7 14 12" xfId="6222"/>
    <cellStyle name="Normal 7 14 12 2" xfId="21500"/>
    <cellStyle name="Normal 7 14 12 3" xfId="33846"/>
    <cellStyle name="Normal 7 14 13" xfId="9379"/>
    <cellStyle name="Normal 7 14 13 2" xfId="24649"/>
    <cellStyle name="Normal 7 14 13 3" xfId="36982"/>
    <cellStyle name="Normal 7 14 14" xfId="16618"/>
    <cellStyle name="Normal 7 14 15" xfId="21451"/>
    <cellStyle name="Normal 7 14 2" xfId="2179"/>
    <cellStyle name="Normal 7 14 2 2" xfId="6959"/>
    <cellStyle name="Normal 7 14 2 2 2" xfId="22236"/>
    <cellStyle name="Normal 7 14 2 2 3" xfId="34580"/>
    <cellStyle name="Normal 7 14 2 3" xfId="10060"/>
    <cellStyle name="Normal 7 14 2 3 2" xfId="25303"/>
    <cellStyle name="Normal 7 14 2 3 3" xfId="37608"/>
    <cellStyle name="Normal 7 14 2 4" xfId="12930"/>
    <cellStyle name="Normal 7 14 2 4 2" xfId="28128"/>
    <cellStyle name="Normal 7 14 2 4 3" xfId="40379"/>
    <cellStyle name="Normal 7 14 2 5" xfId="17706"/>
    <cellStyle name="Normal 7 14 2 6" xfId="30450"/>
    <cellStyle name="Normal 7 14 3" xfId="2962"/>
    <cellStyle name="Normal 7 14 3 2" xfId="7606"/>
    <cellStyle name="Normal 7 14 3 2 2" xfId="22883"/>
    <cellStyle name="Normal 7 14 3 2 3" xfId="35226"/>
    <cellStyle name="Normal 7 14 3 3" xfId="10758"/>
    <cellStyle name="Normal 7 14 3 3 2" xfId="25986"/>
    <cellStyle name="Normal 7 14 3 3 3" xfId="38277"/>
    <cellStyle name="Normal 7 14 3 4" xfId="13516"/>
    <cellStyle name="Normal 7 14 3 4 2" xfId="28703"/>
    <cellStyle name="Normal 7 14 3 4 3" xfId="40937"/>
    <cellStyle name="Normal 7 14 3 5" xfId="18417"/>
    <cellStyle name="Normal 7 14 3 6" xfId="31040"/>
    <cellStyle name="Normal 7 14 4" xfId="2647"/>
    <cellStyle name="Normal 7 14 4 2" xfId="7298"/>
    <cellStyle name="Normal 7 14 4 2 2" xfId="22575"/>
    <cellStyle name="Normal 7 14 4 2 3" xfId="34919"/>
    <cellStyle name="Normal 7 14 4 3" xfId="10451"/>
    <cellStyle name="Normal 7 14 4 3 2" xfId="25679"/>
    <cellStyle name="Normal 7 14 4 3 3" xfId="37973"/>
    <cellStyle name="Normal 7 14 4 4" xfId="13229"/>
    <cellStyle name="Normal 7 14 4 4 2" xfId="28416"/>
    <cellStyle name="Normal 7 14 4 4 3" xfId="40654"/>
    <cellStyle name="Normal 7 14 4 5" xfId="18112"/>
    <cellStyle name="Normal 7 14 4 6" xfId="30753"/>
    <cellStyle name="Normal 7 14 5" xfId="3326"/>
    <cellStyle name="Normal 7 14 5 2" xfId="7964"/>
    <cellStyle name="Normal 7 14 5 2 2" xfId="23240"/>
    <cellStyle name="Normal 7 14 5 2 3" xfId="35583"/>
    <cellStyle name="Normal 7 14 5 3" xfId="11111"/>
    <cellStyle name="Normal 7 14 5 3 2" xfId="26337"/>
    <cellStyle name="Normal 7 14 5 3 3" xfId="38625"/>
    <cellStyle name="Normal 7 14 5 4" xfId="13848"/>
    <cellStyle name="Normal 7 14 5 4 2" xfId="29035"/>
    <cellStyle name="Normal 7 14 5 4 3" xfId="41268"/>
    <cellStyle name="Normal 7 14 5 5" xfId="18767"/>
    <cellStyle name="Normal 7 14 5 6" xfId="31372"/>
    <cellStyle name="Normal 7 14 6" xfId="3019"/>
    <cellStyle name="Normal 7 14 6 2" xfId="7663"/>
    <cellStyle name="Normal 7 14 6 2 2" xfId="22940"/>
    <cellStyle name="Normal 7 14 6 2 3" xfId="35283"/>
    <cellStyle name="Normal 7 14 6 3" xfId="10814"/>
    <cellStyle name="Normal 7 14 6 3 2" xfId="26042"/>
    <cellStyle name="Normal 7 14 6 3 3" xfId="38333"/>
    <cellStyle name="Normal 7 14 6 4" xfId="13572"/>
    <cellStyle name="Normal 7 14 6 4 2" xfId="28759"/>
    <cellStyle name="Normal 7 14 6 4 3" xfId="40992"/>
    <cellStyle name="Normal 7 14 6 5" xfId="18473"/>
    <cellStyle name="Normal 7 14 6 6" xfId="31095"/>
    <cellStyle name="Normal 7 14 7" xfId="3358"/>
    <cellStyle name="Normal 7 14 7 2" xfId="7993"/>
    <cellStyle name="Normal 7 14 7 2 2" xfId="23269"/>
    <cellStyle name="Normal 7 14 7 2 3" xfId="35612"/>
    <cellStyle name="Normal 7 14 7 3" xfId="11140"/>
    <cellStyle name="Normal 7 14 7 3 2" xfId="26366"/>
    <cellStyle name="Normal 7 14 7 3 3" xfId="38654"/>
    <cellStyle name="Normal 7 14 7 4" xfId="13873"/>
    <cellStyle name="Normal 7 14 7 4 2" xfId="29060"/>
    <cellStyle name="Normal 7 14 7 4 3" xfId="41293"/>
    <cellStyle name="Normal 7 14 7 5" xfId="18797"/>
    <cellStyle name="Normal 7 14 7 6" xfId="31397"/>
    <cellStyle name="Normal 7 14 8" xfId="2570"/>
    <cellStyle name="Normal 7 14 8 2" xfId="7223"/>
    <cellStyle name="Normal 7 14 8 2 2" xfId="22500"/>
    <cellStyle name="Normal 7 14 8 2 3" xfId="34844"/>
    <cellStyle name="Normal 7 14 8 3" xfId="10381"/>
    <cellStyle name="Normal 7 14 8 3 2" xfId="25611"/>
    <cellStyle name="Normal 7 14 8 3 3" xfId="37904"/>
    <cellStyle name="Normal 7 14 8 4" xfId="13167"/>
    <cellStyle name="Normal 7 14 8 4 2" xfId="28356"/>
    <cellStyle name="Normal 7 14 8 4 3" xfId="40593"/>
    <cellStyle name="Normal 7 14 8 5" xfId="18041"/>
    <cellStyle name="Normal 7 14 8 6" xfId="30553"/>
    <cellStyle name="Normal 7 14 9" xfId="3899"/>
    <cellStyle name="Normal 7 14 9 2" xfId="8521"/>
    <cellStyle name="Normal 7 14 9 2 2" xfId="23795"/>
    <cellStyle name="Normal 7 14 9 2 3" xfId="36138"/>
    <cellStyle name="Normal 7 14 9 3" xfId="11663"/>
    <cellStyle name="Normal 7 14 9 3 2" xfId="26888"/>
    <cellStyle name="Normal 7 14 9 3 3" xfId="39174"/>
    <cellStyle name="Normal 7 14 9 4" xfId="14364"/>
    <cellStyle name="Normal 7 14 9 4 2" xfId="29551"/>
    <cellStyle name="Normal 7 14 9 4 3" xfId="41782"/>
    <cellStyle name="Normal 7 14 9 5" xfId="19321"/>
    <cellStyle name="Normal 7 14 9 6" xfId="31887"/>
    <cellStyle name="Normal 7 15" xfId="887"/>
    <cellStyle name="Normal 7 15 10" xfId="4449"/>
    <cellStyle name="Normal 7 15 10 2" xfId="9055"/>
    <cellStyle name="Normal 7 15 10 2 2" xfId="24329"/>
    <cellStyle name="Normal 7 15 10 2 3" xfId="36671"/>
    <cellStyle name="Normal 7 15 10 3" xfId="12185"/>
    <cellStyle name="Normal 7 15 10 3 2" xfId="27410"/>
    <cellStyle name="Normal 7 15 10 3 3" xfId="39694"/>
    <cellStyle name="Normal 7 15 10 4" xfId="14852"/>
    <cellStyle name="Normal 7 15 10 4 2" xfId="30039"/>
    <cellStyle name="Normal 7 15 10 4 3" xfId="42269"/>
    <cellStyle name="Normal 7 15 10 5" xfId="19844"/>
    <cellStyle name="Normal 7 15 10 6" xfId="32373"/>
    <cellStyle name="Normal 7 15 11" xfId="5947"/>
    <cellStyle name="Normal 7 15 11 2" xfId="21227"/>
    <cellStyle name="Normal 7 15 11 3" xfId="33575"/>
    <cellStyle name="Normal 7 15 12" xfId="6105"/>
    <cellStyle name="Normal 7 15 12 2" xfId="21384"/>
    <cellStyle name="Normal 7 15 12 3" xfId="33732"/>
    <cellStyle name="Normal 7 15 13" xfId="10880"/>
    <cellStyle name="Normal 7 15 13 2" xfId="26108"/>
    <cellStyle name="Normal 7 15 13 3" xfId="38398"/>
    <cellStyle name="Normal 7 15 14" xfId="16630"/>
    <cellStyle name="Normal 7 15 15" xfId="20244"/>
    <cellStyle name="Normal 7 15 2" xfId="2191"/>
    <cellStyle name="Normal 7 15 2 2" xfId="6971"/>
    <cellStyle name="Normal 7 15 2 2 2" xfId="22248"/>
    <cellStyle name="Normal 7 15 2 2 3" xfId="34592"/>
    <cellStyle name="Normal 7 15 2 3" xfId="10072"/>
    <cellStyle name="Normal 7 15 2 3 2" xfId="25315"/>
    <cellStyle name="Normal 7 15 2 3 3" xfId="37620"/>
    <cellStyle name="Normal 7 15 2 4" xfId="12942"/>
    <cellStyle name="Normal 7 15 2 4 2" xfId="28140"/>
    <cellStyle name="Normal 7 15 2 4 3" xfId="40391"/>
    <cellStyle name="Normal 7 15 2 5" xfId="17718"/>
    <cellStyle name="Normal 7 15 2 6" xfId="20119"/>
    <cellStyle name="Normal 7 15 3" xfId="2975"/>
    <cellStyle name="Normal 7 15 3 2" xfId="7619"/>
    <cellStyle name="Normal 7 15 3 2 2" xfId="22896"/>
    <cellStyle name="Normal 7 15 3 2 3" xfId="35239"/>
    <cellStyle name="Normal 7 15 3 3" xfId="10771"/>
    <cellStyle name="Normal 7 15 3 3 2" xfId="25999"/>
    <cellStyle name="Normal 7 15 3 3 3" xfId="38290"/>
    <cellStyle name="Normal 7 15 3 4" xfId="13529"/>
    <cellStyle name="Normal 7 15 3 4 2" xfId="28716"/>
    <cellStyle name="Normal 7 15 3 4 3" xfId="40950"/>
    <cellStyle name="Normal 7 15 3 5" xfId="18430"/>
    <cellStyle name="Normal 7 15 3 6" xfId="31053"/>
    <cellStyle name="Normal 7 15 4" xfId="1701"/>
    <cellStyle name="Normal 7 15 4 2" xfId="6547"/>
    <cellStyle name="Normal 7 15 4 2 2" xfId="21824"/>
    <cellStyle name="Normal 7 15 4 2 3" xfId="34169"/>
    <cellStyle name="Normal 7 15 4 3" xfId="9620"/>
    <cellStyle name="Normal 7 15 4 3 2" xfId="24883"/>
    <cellStyle name="Normal 7 15 4 3 3" xfId="37203"/>
    <cellStyle name="Normal 7 15 4 4" xfId="10114"/>
    <cellStyle name="Normal 7 15 4 4 2" xfId="25354"/>
    <cellStyle name="Normal 7 15 4 4 3" xfId="37655"/>
    <cellStyle name="Normal 7 15 4 5" xfId="17245"/>
    <cellStyle name="Normal 7 15 4 6" xfId="30699"/>
    <cellStyle name="Normal 7 15 5" xfId="3528"/>
    <cellStyle name="Normal 7 15 5 2" xfId="8158"/>
    <cellStyle name="Normal 7 15 5 2 2" xfId="23434"/>
    <cellStyle name="Normal 7 15 5 2 3" xfId="35777"/>
    <cellStyle name="Normal 7 15 5 3" xfId="11303"/>
    <cellStyle name="Normal 7 15 5 3 2" xfId="26529"/>
    <cellStyle name="Normal 7 15 5 3 3" xfId="38816"/>
    <cellStyle name="Normal 7 15 5 4" xfId="14025"/>
    <cellStyle name="Normal 7 15 5 4 2" xfId="29212"/>
    <cellStyle name="Normal 7 15 5 4 3" xfId="41444"/>
    <cellStyle name="Normal 7 15 5 5" xfId="18965"/>
    <cellStyle name="Normal 7 15 5 6" xfId="31548"/>
    <cellStyle name="Normal 7 15 6" xfId="3046"/>
    <cellStyle name="Normal 7 15 6 2" xfId="7689"/>
    <cellStyle name="Normal 7 15 6 2 2" xfId="22966"/>
    <cellStyle name="Normal 7 15 6 2 3" xfId="35309"/>
    <cellStyle name="Normal 7 15 6 3" xfId="10840"/>
    <cellStyle name="Normal 7 15 6 3 2" xfId="26068"/>
    <cellStyle name="Normal 7 15 6 3 3" xfId="38359"/>
    <cellStyle name="Normal 7 15 6 4" xfId="13595"/>
    <cellStyle name="Normal 7 15 6 4 2" xfId="28782"/>
    <cellStyle name="Normal 7 15 6 4 3" xfId="41015"/>
    <cellStyle name="Normal 7 15 6 5" xfId="18499"/>
    <cellStyle name="Normal 7 15 6 6" xfId="31119"/>
    <cellStyle name="Normal 7 15 7" xfId="3861"/>
    <cellStyle name="Normal 7 15 7 2" xfId="8484"/>
    <cellStyle name="Normal 7 15 7 2 2" xfId="23758"/>
    <cellStyle name="Normal 7 15 7 2 3" xfId="36101"/>
    <cellStyle name="Normal 7 15 7 3" xfId="11626"/>
    <cellStyle name="Normal 7 15 7 3 2" xfId="26851"/>
    <cellStyle name="Normal 7 15 7 3 3" xfId="39137"/>
    <cellStyle name="Normal 7 15 7 4" xfId="14331"/>
    <cellStyle name="Normal 7 15 7 4 2" xfId="29518"/>
    <cellStyle name="Normal 7 15 7 4 3" xfId="41749"/>
    <cellStyle name="Normal 7 15 7 5" xfId="19284"/>
    <cellStyle name="Normal 7 15 7 6" xfId="31854"/>
    <cellStyle name="Normal 7 15 8" xfId="4084"/>
    <cellStyle name="Normal 7 15 8 2" xfId="8698"/>
    <cellStyle name="Normal 7 15 8 2 2" xfId="23972"/>
    <cellStyle name="Normal 7 15 8 2 3" xfId="36315"/>
    <cellStyle name="Normal 7 15 8 3" xfId="11839"/>
    <cellStyle name="Normal 7 15 8 3 2" xfId="27064"/>
    <cellStyle name="Normal 7 15 8 3 3" xfId="39350"/>
    <cellStyle name="Normal 7 15 8 4" xfId="14527"/>
    <cellStyle name="Normal 7 15 8 4 2" xfId="29714"/>
    <cellStyle name="Normal 7 15 8 4 3" xfId="41945"/>
    <cellStyle name="Normal 7 15 8 5" xfId="19497"/>
    <cellStyle name="Normal 7 15 8 6" xfId="32050"/>
    <cellStyle name="Normal 7 15 9" xfId="4283"/>
    <cellStyle name="Normal 7 15 9 2" xfId="8892"/>
    <cellStyle name="Normal 7 15 9 2 2" xfId="24166"/>
    <cellStyle name="Normal 7 15 9 2 3" xfId="36508"/>
    <cellStyle name="Normal 7 15 9 3" xfId="12029"/>
    <cellStyle name="Normal 7 15 9 3 2" xfId="27254"/>
    <cellStyle name="Normal 7 15 9 3 3" xfId="39539"/>
    <cellStyle name="Normal 7 15 9 4" xfId="14704"/>
    <cellStyle name="Normal 7 15 9 4 2" xfId="29891"/>
    <cellStyle name="Normal 7 15 9 4 3" xfId="42121"/>
    <cellStyle name="Normal 7 15 9 5" xfId="19685"/>
    <cellStyle name="Normal 7 15 9 6" xfId="32226"/>
    <cellStyle name="Normal 7 16" xfId="1700"/>
    <cellStyle name="Normal 7 16 2" xfId="6546"/>
    <cellStyle name="Normal 7 16 2 2" xfId="21823"/>
    <cellStyle name="Normal 7 16 2 3" xfId="34168"/>
    <cellStyle name="Normal 7 16 3" xfId="9619"/>
    <cellStyle name="Normal 7 16 3 2" xfId="24882"/>
    <cellStyle name="Normal 7 16 3 3" xfId="37202"/>
    <cellStyle name="Normal 7 16 4" xfId="12440"/>
    <cellStyle name="Normal 7 16 4 2" xfId="27663"/>
    <cellStyle name="Normal 7 16 4 3" xfId="39944"/>
    <cellStyle name="Normal 7 16 5" xfId="17244"/>
    <cellStyle name="Normal 7 16 6" xfId="16016"/>
    <cellStyle name="Normal 7 17" xfId="1786"/>
    <cellStyle name="Normal 7 17 2" xfId="6629"/>
    <cellStyle name="Normal 7 17 2 2" xfId="21906"/>
    <cellStyle name="Normal 7 17 2 3" xfId="34251"/>
    <cellStyle name="Normal 7 17 3" xfId="9703"/>
    <cellStyle name="Normal 7 17 3 2" xfId="24965"/>
    <cellStyle name="Normal 7 17 3 3" xfId="37283"/>
    <cellStyle name="Normal 7 17 4" xfId="12602"/>
    <cellStyle name="Normal 7 17 4 2" xfId="27818"/>
    <cellStyle name="Normal 7 17 4 3" xfId="40095"/>
    <cellStyle name="Normal 7 17 5" xfId="17330"/>
    <cellStyle name="Normal 7 17 6" xfId="30379"/>
    <cellStyle name="Normal 7 18" xfId="3203"/>
    <cellStyle name="Normal 7 18 2" xfId="7843"/>
    <cellStyle name="Normal 7 18 2 2" xfId="23119"/>
    <cellStyle name="Normal 7 18 2 3" xfId="35462"/>
    <cellStyle name="Normal 7 18 3" xfId="10993"/>
    <cellStyle name="Normal 7 18 3 2" xfId="26219"/>
    <cellStyle name="Normal 7 18 3 3" xfId="38507"/>
    <cellStyle name="Normal 7 18 4" xfId="13734"/>
    <cellStyle name="Normal 7 18 4 2" xfId="28921"/>
    <cellStyle name="Normal 7 18 4 3" xfId="41154"/>
    <cellStyle name="Normal 7 18 5" xfId="18647"/>
    <cellStyle name="Normal 7 18 6" xfId="31258"/>
    <cellStyle name="Normal 7 19" xfId="3261"/>
    <cellStyle name="Normal 7 19 2" xfId="7901"/>
    <cellStyle name="Normal 7 19 2 2" xfId="23177"/>
    <cellStyle name="Normal 7 19 2 3" xfId="35520"/>
    <cellStyle name="Normal 7 19 3" xfId="11049"/>
    <cellStyle name="Normal 7 19 3 2" xfId="26275"/>
    <cellStyle name="Normal 7 19 3 3" xfId="38563"/>
    <cellStyle name="Normal 7 19 4" xfId="13789"/>
    <cellStyle name="Normal 7 19 4 2" xfId="28976"/>
    <cellStyle name="Normal 7 19 4 3" xfId="41209"/>
    <cellStyle name="Normal 7 19 5" xfId="18703"/>
    <cellStyle name="Normal 7 19 6" xfId="31313"/>
    <cellStyle name="Normal 7 2" xfId="87"/>
    <cellStyle name="Normal 7 20" xfId="3713"/>
    <cellStyle name="Normal 7 20 2" xfId="8340"/>
    <cellStyle name="Normal 7 20 2 2" xfId="23615"/>
    <cellStyle name="Normal 7 20 2 3" xfId="35958"/>
    <cellStyle name="Normal 7 20 3" xfId="11485"/>
    <cellStyle name="Normal 7 20 3 2" xfId="26711"/>
    <cellStyle name="Normal 7 20 3 3" xfId="38997"/>
    <cellStyle name="Normal 7 20 4" xfId="14196"/>
    <cellStyle name="Normal 7 20 4 2" xfId="29383"/>
    <cellStyle name="Normal 7 20 4 3" xfId="41615"/>
    <cellStyle name="Normal 7 20 5" xfId="19145"/>
    <cellStyle name="Normal 7 20 6" xfId="31720"/>
    <cellStyle name="Normal 7 21" xfId="3138"/>
    <cellStyle name="Normal 7 21 2" xfId="7779"/>
    <cellStyle name="Normal 7 21 2 2" xfId="23056"/>
    <cellStyle name="Normal 7 21 2 3" xfId="35399"/>
    <cellStyle name="Normal 7 21 3" xfId="10930"/>
    <cellStyle name="Normal 7 21 3 2" xfId="26157"/>
    <cellStyle name="Normal 7 21 3 3" xfId="38445"/>
    <cellStyle name="Normal 7 21 4" xfId="13676"/>
    <cellStyle name="Normal 7 21 4 2" xfId="28863"/>
    <cellStyle name="Normal 7 21 4 3" xfId="41096"/>
    <cellStyle name="Normal 7 21 5" xfId="18585"/>
    <cellStyle name="Normal 7 21 6" xfId="31200"/>
    <cellStyle name="Normal 7 22" xfId="3873"/>
    <cellStyle name="Normal 7 22 2" xfId="8496"/>
    <cellStyle name="Normal 7 22 2 2" xfId="23770"/>
    <cellStyle name="Normal 7 22 2 3" xfId="36113"/>
    <cellStyle name="Normal 7 22 3" xfId="11638"/>
    <cellStyle name="Normal 7 22 3 2" xfId="26863"/>
    <cellStyle name="Normal 7 22 3 3" xfId="39149"/>
    <cellStyle name="Normal 7 22 4" xfId="14342"/>
    <cellStyle name="Normal 7 22 4 2" xfId="29529"/>
    <cellStyle name="Normal 7 22 4 3" xfId="41760"/>
    <cellStyle name="Normal 7 22 5" xfId="19295"/>
    <cellStyle name="Normal 7 22 6" xfId="31865"/>
    <cellStyle name="Normal 7 23" xfId="4095"/>
    <cellStyle name="Normal 7 23 2" xfId="8709"/>
    <cellStyle name="Normal 7 23 2 2" xfId="23983"/>
    <cellStyle name="Normal 7 23 2 3" xfId="36326"/>
    <cellStyle name="Normal 7 23 3" xfId="11850"/>
    <cellStyle name="Normal 7 23 3 2" xfId="27075"/>
    <cellStyle name="Normal 7 23 3 3" xfId="39361"/>
    <cellStyle name="Normal 7 23 4" xfId="14538"/>
    <cellStyle name="Normal 7 23 4 2" xfId="29725"/>
    <cellStyle name="Normal 7 23 4 3" xfId="41956"/>
    <cellStyle name="Normal 7 23 5" xfId="19508"/>
    <cellStyle name="Normal 7 23 6" xfId="32061"/>
    <cellStyle name="Normal 7 24" xfId="4294"/>
    <cellStyle name="Normal 7 24 2" xfId="8903"/>
    <cellStyle name="Normal 7 24 2 2" xfId="24177"/>
    <cellStyle name="Normal 7 24 2 3" xfId="36519"/>
    <cellStyle name="Normal 7 24 3" xfId="12040"/>
    <cellStyle name="Normal 7 24 3 2" xfId="27265"/>
    <cellStyle name="Normal 7 24 3 3" xfId="39550"/>
    <cellStyle name="Normal 7 24 4" xfId="14715"/>
    <cellStyle name="Normal 7 24 4 2" xfId="29902"/>
    <cellStyle name="Normal 7 24 4 3" xfId="42132"/>
    <cellStyle name="Normal 7 24 5" xfId="19696"/>
    <cellStyle name="Normal 7 24 6" xfId="32237"/>
    <cellStyle name="Normal 7 25" xfId="5219"/>
    <cellStyle name="Normal 7 25 2" xfId="20500"/>
    <cellStyle name="Normal 7 25 3" xfId="32853"/>
    <cellStyle name="Normal 7 26" xfId="7853"/>
    <cellStyle name="Normal 7 26 2" xfId="23129"/>
    <cellStyle name="Normal 7 26 3" xfId="35472"/>
    <cellStyle name="Normal 7 27" xfId="9310"/>
    <cellStyle name="Normal 7 27 2" xfId="24581"/>
    <cellStyle name="Normal 7 27 3" xfId="36921"/>
    <cellStyle name="Normal 7 28" xfId="13095"/>
    <cellStyle name="Normal 7 29" xfId="15030"/>
    <cellStyle name="Normal 7 29 2" xfId="43070"/>
    <cellStyle name="Normal 7 3" xfId="91"/>
    <cellStyle name="Normal 7 30" xfId="15039"/>
    <cellStyle name="Normal 7 30 2" xfId="43071"/>
    <cellStyle name="Normal 7 31" xfId="15032"/>
    <cellStyle name="Normal 7 32" xfId="15024"/>
    <cellStyle name="Normal 7 33" xfId="15061"/>
    <cellStyle name="Normal 7 34" xfId="15933"/>
    <cellStyle name="Normal 7 35" xfId="17092"/>
    <cellStyle name="Normal 7 36" xfId="32500"/>
    <cellStyle name="Normal 7 37" xfId="42410"/>
    <cellStyle name="Normal 7 38" xfId="16454"/>
    <cellStyle name="Normal 7 4" xfId="95"/>
    <cellStyle name="Normal 7 4 2" xfId="43072"/>
    <cellStyle name="Normal 7 4 3" xfId="43073"/>
    <cellStyle name="Normal 7 5" xfId="128"/>
    <cellStyle name="Normal 7 6" xfId="132"/>
    <cellStyle name="Normal 7 7" xfId="614"/>
    <cellStyle name="Normal 7 7 10" xfId="2969"/>
    <cellStyle name="Normal 7 7 10 2" xfId="7613"/>
    <cellStyle name="Normal 7 7 10 2 2" xfId="22890"/>
    <cellStyle name="Normal 7 7 10 2 3" xfId="35233"/>
    <cellStyle name="Normal 7 7 10 3" xfId="10765"/>
    <cellStyle name="Normal 7 7 10 3 2" xfId="25993"/>
    <cellStyle name="Normal 7 7 10 3 3" xfId="38284"/>
    <cellStyle name="Normal 7 7 10 4" xfId="13523"/>
    <cellStyle name="Normal 7 7 10 4 2" xfId="28710"/>
    <cellStyle name="Normal 7 7 10 4 3" xfId="40944"/>
    <cellStyle name="Normal 7 7 10 5" xfId="18424"/>
    <cellStyle name="Normal 7 7 10 6" xfId="31047"/>
    <cellStyle name="Normal 7 7 11" xfId="5691"/>
    <cellStyle name="Normal 7 7 11 2" xfId="20971"/>
    <cellStyle name="Normal 7 7 11 3" xfId="33319"/>
    <cellStyle name="Normal 7 7 12" xfId="5281"/>
    <cellStyle name="Normal 7 7 12 2" xfId="20561"/>
    <cellStyle name="Normal 7 7 12 3" xfId="32912"/>
    <cellStyle name="Normal 7 7 13" xfId="10108"/>
    <cellStyle name="Normal 7 7 13 2" xfId="25348"/>
    <cellStyle name="Normal 7 7 13 3" xfId="37650"/>
    <cellStyle name="Normal 7 7 14" xfId="16381"/>
    <cellStyle name="Normal 7 7 15" xfId="19488"/>
    <cellStyle name="Normal 7 7 2" xfId="1948"/>
    <cellStyle name="Normal 7 7 2 2" xfId="6735"/>
    <cellStyle name="Normal 7 7 2 2 2" xfId="22012"/>
    <cellStyle name="Normal 7 7 2 2 3" xfId="34357"/>
    <cellStyle name="Normal 7 7 2 3" xfId="9833"/>
    <cellStyle name="Normal 7 7 2 3 2" xfId="25084"/>
    <cellStyle name="Normal 7 7 2 3 3" xfId="37396"/>
    <cellStyle name="Normal 7 7 2 4" xfId="12707"/>
    <cellStyle name="Normal 7 7 2 4 2" xfId="27912"/>
    <cellStyle name="Normal 7 7 2 4 3" xfId="40170"/>
    <cellStyle name="Normal 7 7 2 5" xfId="17479"/>
    <cellStyle name="Normal 7 7 2 6" xfId="16882"/>
    <cellStyle name="Normal 7 7 3" xfId="2709"/>
    <cellStyle name="Normal 7 7 3 2" xfId="7357"/>
    <cellStyle name="Normal 7 7 3 2 2" xfId="22634"/>
    <cellStyle name="Normal 7 7 3 2 3" xfId="34978"/>
    <cellStyle name="Normal 7 7 3 3" xfId="10509"/>
    <cellStyle name="Normal 7 7 3 3 2" xfId="25737"/>
    <cellStyle name="Normal 7 7 3 3 3" xfId="38028"/>
    <cellStyle name="Normal 7 7 3 4" xfId="13285"/>
    <cellStyle name="Normal 7 7 3 4 2" xfId="28472"/>
    <cellStyle name="Normal 7 7 3 4 3" xfId="40706"/>
    <cellStyle name="Normal 7 7 3 5" xfId="18171"/>
    <cellStyle name="Normal 7 7 3 6" xfId="30808"/>
    <cellStyle name="Normal 7 7 4" xfId="1789"/>
    <cellStyle name="Normal 7 7 4 2" xfId="6632"/>
    <cellStyle name="Normal 7 7 4 2 2" xfId="21909"/>
    <cellStyle name="Normal 7 7 4 2 3" xfId="34254"/>
    <cellStyle name="Normal 7 7 4 3" xfId="9706"/>
    <cellStyle name="Normal 7 7 4 3 2" xfId="24968"/>
    <cellStyle name="Normal 7 7 4 3 3" xfId="37286"/>
    <cellStyle name="Normal 7 7 4 4" xfId="12605"/>
    <cellStyle name="Normal 7 7 4 4 2" xfId="27821"/>
    <cellStyle name="Normal 7 7 4 4 3" xfId="40098"/>
    <cellStyle name="Normal 7 7 4 5" xfId="17333"/>
    <cellStyle name="Normal 7 7 4 6" xfId="30300"/>
    <cellStyle name="Normal 7 7 5" xfId="3035"/>
    <cellStyle name="Normal 7 7 5 2" xfId="7678"/>
    <cellStyle name="Normal 7 7 5 2 2" xfId="22955"/>
    <cellStyle name="Normal 7 7 5 2 3" xfId="35298"/>
    <cellStyle name="Normal 7 7 5 3" xfId="10829"/>
    <cellStyle name="Normal 7 7 5 3 2" xfId="26057"/>
    <cellStyle name="Normal 7 7 5 3 3" xfId="38348"/>
    <cellStyle name="Normal 7 7 5 4" xfId="13586"/>
    <cellStyle name="Normal 7 7 5 4 2" xfId="28773"/>
    <cellStyle name="Normal 7 7 5 4 3" xfId="41006"/>
    <cellStyle name="Normal 7 7 5 5" xfId="18489"/>
    <cellStyle name="Normal 7 7 5 6" xfId="31109"/>
    <cellStyle name="Normal 7 7 6" xfId="2637"/>
    <cellStyle name="Normal 7 7 6 2" xfId="7288"/>
    <cellStyle name="Normal 7 7 6 2 2" xfId="22565"/>
    <cellStyle name="Normal 7 7 6 2 3" xfId="34909"/>
    <cellStyle name="Normal 7 7 6 3" xfId="10442"/>
    <cellStyle name="Normal 7 7 6 3 2" xfId="25670"/>
    <cellStyle name="Normal 7 7 6 3 3" xfId="37964"/>
    <cellStyle name="Normal 7 7 6 4" xfId="13220"/>
    <cellStyle name="Normal 7 7 6 4 2" xfId="28407"/>
    <cellStyle name="Normal 7 7 6 4 3" xfId="40645"/>
    <cellStyle name="Normal 7 7 6 5" xfId="18103"/>
    <cellStyle name="Normal 7 7 6 6" xfId="30744"/>
    <cellStyle name="Normal 7 7 7" xfId="3252"/>
    <cellStyle name="Normal 7 7 7 2" xfId="7892"/>
    <cellStyle name="Normal 7 7 7 2 2" xfId="23168"/>
    <cellStyle name="Normal 7 7 7 2 3" xfId="35511"/>
    <cellStyle name="Normal 7 7 7 3" xfId="11041"/>
    <cellStyle name="Normal 7 7 7 3 2" xfId="26267"/>
    <cellStyle name="Normal 7 7 7 3 3" xfId="38555"/>
    <cellStyle name="Normal 7 7 7 4" xfId="13781"/>
    <cellStyle name="Normal 7 7 7 4 2" xfId="28968"/>
    <cellStyle name="Normal 7 7 7 4 3" xfId="41201"/>
    <cellStyle name="Normal 7 7 7 5" xfId="18695"/>
    <cellStyle name="Normal 7 7 7 6" xfId="31305"/>
    <cellStyle name="Normal 7 7 8" xfId="3641"/>
    <cellStyle name="Normal 7 7 8 2" xfId="8269"/>
    <cellStyle name="Normal 7 7 8 2 2" xfId="23545"/>
    <cellStyle name="Normal 7 7 8 2 3" xfId="35888"/>
    <cellStyle name="Normal 7 7 8 3" xfId="11415"/>
    <cellStyle name="Normal 7 7 8 3 2" xfId="26641"/>
    <cellStyle name="Normal 7 7 8 3 3" xfId="38927"/>
    <cellStyle name="Normal 7 7 8 4" xfId="14130"/>
    <cellStyle name="Normal 7 7 8 4 2" xfId="29317"/>
    <cellStyle name="Normal 7 7 8 4 3" xfId="41549"/>
    <cellStyle name="Normal 7 7 8 5" xfId="19075"/>
    <cellStyle name="Normal 7 7 8 6" xfId="31654"/>
    <cellStyle name="Normal 7 7 9" xfId="3669"/>
    <cellStyle name="Normal 7 7 9 2" xfId="8297"/>
    <cellStyle name="Normal 7 7 9 2 2" xfId="23573"/>
    <cellStyle name="Normal 7 7 9 2 3" xfId="35916"/>
    <cellStyle name="Normal 7 7 9 3" xfId="11442"/>
    <cellStyle name="Normal 7 7 9 3 2" xfId="26668"/>
    <cellStyle name="Normal 7 7 9 3 3" xfId="38954"/>
    <cellStyle name="Normal 7 7 9 4" xfId="14156"/>
    <cellStyle name="Normal 7 7 9 4 2" xfId="29343"/>
    <cellStyle name="Normal 7 7 9 4 3" xfId="41575"/>
    <cellStyle name="Normal 7 7 9 5" xfId="19102"/>
    <cellStyle name="Normal 7 7 9 6" xfId="31680"/>
    <cellStyle name="Normal 7 8" xfId="714"/>
    <cellStyle name="Normal 7 8 10" xfId="4247"/>
    <cellStyle name="Normal 7 8 10 2" xfId="8858"/>
    <cellStyle name="Normal 7 8 10 2 2" xfId="24132"/>
    <cellStyle name="Normal 7 8 10 2 3" xfId="36475"/>
    <cellStyle name="Normal 7 8 10 3" xfId="11995"/>
    <cellStyle name="Normal 7 8 10 3 2" xfId="27220"/>
    <cellStyle name="Normal 7 8 10 3 3" xfId="39505"/>
    <cellStyle name="Normal 7 8 10 4" xfId="14674"/>
    <cellStyle name="Normal 7 8 10 4 2" xfId="29861"/>
    <cellStyle name="Normal 7 8 10 4 3" xfId="42091"/>
    <cellStyle name="Normal 7 8 10 5" xfId="19653"/>
    <cellStyle name="Normal 7 8 10 6" xfId="32196"/>
    <cellStyle name="Normal 7 8 11" xfId="5785"/>
    <cellStyle name="Normal 7 8 11 2" xfId="21065"/>
    <cellStyle name="Normal 7 8 11 3" xfId="33413"/>
    <cellStyle name="Normal 7 8 12" xfId="6334"/>
    <cellStyle name="Normal 7 8 12 2" xfId="21611"/>
    <cellStyle name="Normal 7 8 12 3" xfId="33956"/>
    <cellStyle name="Normal 7 8 13" xfId="9792"/>
    <cellStyle name="Normal 7 8 13 2" xfId="25047"/>
    <cellStyle name="Normal 7 8 13 3" xfId="37361"/>
    <cellStyle name="Normal 7 8 14" xfId="16467"/>
    <cellStyle name="Normal 7 8 15" xfId="16304"/>
    <cellStyle name="Normal 7 8 2" xfId="2022"/>
    <cellStyle name="Normal 7 8 2 2" xfId="6802"/>
    <cellStyle name="Normal 7 8 2 2 2" xfId="22079"/>
    <cellStyle name="Normal 7 8 2 2 3" xfId="34423"/>
    <cellStyle name="Normal 7 8 2 3" xfId="9903"/>
    <cellStyle name="Normal 7 8 2 3 2" xfId="25148"/>
    <cellStyle name="Normal 7 8 2 3 3" xfId="37454"/>
    <cellStyle name="Normal 7 8 2 4" xfId="12773"/>
    <cellStyle name="Normal 7 8 2 4 2" xfId="27973"/>
    <cellStyle name="Normal 7 8 2 4 3" xfId="40225"/>
    <cellStyle name="Normal 7 8 2 5" xfId="17549"/>
    <cellStyle name="Normal 7 8 2 6" xfId="16448"/>
    <cellStyle name="Normal 7 8 3" xfId="2806"/>
    <cellStyle name="Normal 7 8 3 2" xfId="7453"/>
    <cellStyle name="Normal 7 8 3 2 2" xfId="22730"/>
    <cellStyle name="Normal 7 8 3 2 3" xfId="35074"/>
    <cellStyle name="Normal 7 8 3 3" xfId="10603"/>
    <cellStyle name="Normal 7 8 3 3 2" xfId="25831"/>
    <cellStyle name="Normal 7 8 3 3 3" xfId="38122"/>
    <cellStyle name="Normal 7 8 3 4" xfId="13367"/>
    <cellStyle name="Normal 7 8 3 4 2" xfId="28554"/>
    <cellStyle name="Normal 7 8 3 4 3" xfId="40788"/>
    <cellStyle name="Normal 7 8 3 5" xfId="18262"/>
    <cellStyle name="Normal 7 8 3 6" xfId="30890"/>
    <cellStyle name="Normal 7 8 4" xfId="3084"/>
    <cellStyle name="Normal 7 8 4 2" xfId="7726"/>
    <cellStyle name="Normal 7 8 4 2 2" xfId="23003"/>
    <cellStyle name="Normal 7 8 4 2 3" xfId="35346"/>
    <cellStyle name="Normal 7 8 4 3" xfId="10878"/>
    <cellStyle name="Normal 7 8 4 3 2" xfId="26106"/>
    <cellStyle name="Normal 7 8 4 3 3" xfId="38396"/>
    <cellStyle name="Normal 7 8 4 4" xfId="13630"/>
    <cellStyle name="Normal 7 8 4 4 2" xfId="28817"/>
    <cellStyle name="Normal 7 8 4 4 3" xfId="41050"/>
    <cellStyle name="Normal 7 8 4 5" xfId="18535"/>
    <cellStyle name="Normal 7 8 4 6" xfId="31154"/>
    <cellStyle name="Normal 7 8 5" xfId="3028"/>
    <cellStyle name="Normal 7 8 5 2" xfId="7671"/>
    <cellStyle name="Normal 7 8 5 2 2" xfId="22948"/>
    <cellStyle name="Normal 7 8 5 2 3" xfId="35291"/>
    <cellStyle name="Normal 7 8 5 3" xfId="10822"/>
    <cellStyle name="Normal 7 8 5 3 2" xfId="26050"/>
    <cellStyle name="Normal 7 8 5 3 3" xfId="38341"/>
    <cellStyle name="Normal 7 8 5 4" xfId="13579"/>
    <cellStyle name="Normal 7 8 5 4 2" xfId="28766"/>
    <cellStyle name="Normal 7 8 5 4 3" xfId="40999"/>
    <cellStyle name="Normal 7 8 5 5" xfId="18482"/>
    <cellStyle name="Normal 7 8 5 6" xfId="31102"/>
    <cellStyle name="Normal 7 8 6" xfId="3264"/>
    <cellStyle name="Normal 7 8 6 2" xfId="7904"/>
    <cellStyle name="Normal 7 8 6 2 2" xfId="23180"/>
    <cellStyle name="Normal 7 8 6 2 3" xfId="35523"/>
    <cellStyle name="Normal 7 8 6 3" xfId="11052"/>
    <cellStyle name="Normal 7 8 6 3 2" xfId="26278"/>
    <cellStyle name="Normal 7 8 6 3 3" xfId="38566"/>
    <cellStyle name="Normal 7 8 6 4" xfId="13792"/>
    <cellStyle name="Normal 7 8 6 4 2" xfId="28979"/>
    <cellStyle name="Normal 7 8 6 4 3" xfId="41212"/>
    <cellStyle name="Normal 7 8 6 5" xfId="18706"/>
    <cellStyle name="Normal 7 8 6 6" xfId="31316"/>
    <cellStyle name="Normal 7 8 7" xfId="3226"/>
    <cellStyle name="Normal 7 8 7 2" xfId="7866"/>
    <cellStyle name="Normal 7 8 7 2 2" xfId="23142"/>
    <cellStyle name="Normal 7 8 7 2 3" xfId="35485"/>
    <cellStyle name="Normal 7 8 7 3" xfId="11015"/>
    <cellStyle name="Normal 7 8 7 3 2" xfId="26241"/>
    <cellStyle name="Normal 7 8 7 3 3" xfId="38529"/>
    <cellStyle name="Normal 7 8 7 4" xfId="13756"/>
    <cellStyle name="Normal 7 8 7 4 2" xfId="28943"/>
    <cellStyle name="Normal 7 8 7 4 3" xfId="41176"/>
    <cellStyle name="Normal 7 8 7 5" xfId="18669"/>
    <cellStyle name="Normal 7 8 7 6" xfId="31280"/>
    <cellStyle name="Normal 7 8 8" xfId="3811"/>
    <cellStyle name="Normal 7 8 8 2" xfId="8437"/>
    <cellStyle name="Normal 7 8 8 2 2" xfId="23711"/>
    <cellStyle name="Normal 7 8 8 2 3" xfId="36054"/>
    <cellStyle name="Normal 7 8 8 3" xfId="11579"/>
    <cellStyle name="Normal 7 8 8 3 2" xfId="26804"/>
    <cellStyle name="Normal 7 8 8 3 3" xfId="39090"/>
    <cellStyle name="Normal 7 8 8 4" xfId="14288"/>
    <cellStyle name="Normal 7 8 8 4 2" xfId="29475"/>
    <cellStyle name="Normal 7 8 8 4 3" xfId="41706"/>
    <cellStyle name="Normal 7 8 8 5" xfId="19239"/>
    <cellStyle name="Normal 7 8 8 6" xfId="31811"/>
    <cellStyle name="Normal 7 8 9" xfId="4043"/>
    <cellStyle name="Normal 7 8 9 2" xfId="8660"/>
    <cellStyle name="Normal 7 8 9 2 2" xfId="23934"/>
    <cellStyle name="Normal 7 8 9 2 3" xfId="36277"/>
    <cellStyle name="Normal 7 8 9 3" xfId="11800"/>
    <cellStyle name="Normal 7 8 9 3 2" xfId="27025"/>
    <cellStyle name="Normal 7 8 9 3 3" xfId="39311"/>
    <cellStyle name="Normal 7 8 9 4" xfId="14493"/>
    <cellStyle name="Normal 7 8 9 4 2" xfId="29680"/>
    <cellStyle name="Normal 7 8 9 4 3" xfId="41911"/>
    <cellStyle name="Normal 7 8 9 5" xfId="19460"/>
    <cellStyle name="Normal 7 8 9 6" xfId="32016"/>
    <cellStyle name="Normal 7 9" xfId="738"/>
    <cellStyle name="Normal 7 9 10" xfId="4310"/>
    <cellStyle name="Normal 7 9 10 2" xfId="8918"/>
    <cellStyle name="Normal 7 9 10 2 2" xfId="24192"/>
    <cellStyle name="Normal 7 9 10 2 3" xfId="36534"/>
    <cellStyle name="Normal 7 9 10 3" xfId="12055"/>
    <cellStyle name="Normal 7 9 10 3 2" xfId="27280"/>
    <cellStyle name="Normal 7 9 10 3 3" xfId="39565"/>
    <cellStyle name="Normal 7 9 10 4" xfId="14728"/>
    <cellStyle name="Normal 7 9 10 4 2" xfId="29915"/>
    <cellStyle name="Normal 7 9 10 4 3" xfId="42145"/>
    <cellStyle name="Normal 7 9 10 5" xfId="19711"/>
    <cellStyle name="Normal 7 9 10 6" xfId="32250"/>
    <cellStyle name="Normal 7 9 11" xfId="5808"/>
    <cellStyle name="Normal 7 9 11 2" xfId="21088"/>
    <cellStyle name="Normal 7 9 11 3" xfId="33436"/>
    <cellStyle name="Normal 7 9 12" xfId="6353"/>
    <cellStyle name="Normal 7 9 12 2" xfId="21630"/>
    <cellStyle name="Normal 7 9 12 3" xfId="33975"/>
    <cellStyle name="Normal 7 9 13" xfId="10860"/>
    <cellStyle name="Normal 7 9 13 2" xfId="26088"/>
    <cellStyle name="Normal 7 9 13 3" xfId="38379"/>
    <cellStyle name="Normal 7 9 14" xfId="16490"/>
    <cellStyle name="Normal 7 9 15" xfId="20113"/>
    <cellStyle name="Normal 7 9 2" xfId="2044"/>
    <cellStyle name="Normal 7 9 2 2" xfId="6824"/>
    <cellStyle name="Normal 7 9 2 2 2" xfId="22101"/>
    <cellStyle name="Normal 7 9 2 2 3" xfId="34445"/>
    <cellStyle name="Normal 7 9 2 3" xfId="9925"/>
    <cellStyle name="Normal 7 9 2 3 2" xfId="25169"/>
    <cellStyle name="Normal 7 9 2 3 3" xfId="37475"/>
    <cellStyle name="Normal 7 9 2 4" xfId="12795"/>
    <cellStyle name="Normal 7 9 2 4 2" xfId="27994"/>
    <cellStyle name="Normal 7 9 2 4 3" xfId="40246"/>
    <cellStyle name="Normal 7 9 2 5" xfId="17571"/>
    <cellStyle name="Normal 7 9 2 6" xfId="15910"/>
    <cellStyle name="Normal 7 9 3" xfId="2830"/>
    <cellStyle name="Normal 7 9 3 2" xfId="7477"/>
    <cellStyle name="Normal 7 9 3 2 2" xfId="22754"/>
    <cellStyle name="Normal 7 9 3 2 3" xfId="35098"/>
    <cellStyle name="Normal 7 9 3 3" xfId="10627"/>
    <cellStyle name="Normal 7 9 3 3 2" xfId="25855"/>
    <cellStyle name="Normal 7 9 3 3 3" xfId="38146"/>
    <cellStyle name="Normal 7 9 3 4" xfId="13390"/>
    <cellStyle name="Normal 7 9 3 4 2" xfId="28577"/>
    <cellStyle name="Normal 7 9 3 4 3" xfId="40811"/>
    <cellStyle name="Normal 7 9 3 5" xfId="18286"/>
    <cellStyle name="Normal 7 9 3 6" xfId="30914"/>
    <cellStyle name="Normal 7 9 4" xfId="3024"/>
    <cellStyle name="Normal 7 9 4 2" xfId="7668"/>
    <cellStyle name="Normal 7 9 4 2 2" xfId="22945"/>
    <cellStyle name="Normal 7 9 4 2 3" xfId="35288"/>
    <cellStyle name="Normal 7 9 4 3" xfId="10819"/>
    <cellStyle name="Normal 7 9 4 3 2" xfId="26047"/>
    <cellStyle name="Normal 7 9 4 3 3" xfId="38338"/>
    <cellStyle name="Normal 7 9 4 4" xfId="13577"/>
    <cellStyle name="Normal 7 9 4 4 2" xfId="28764"/>
    <cellStyle name="Normal 7 9 4 4 3" xfId="40997"/>
    <cellStyle name="Normal 7 9 4 5" xfId="18478"/>
    <cellStyle name="Normal 7 9 4 6" xfId="31100"/>
    <cellStyle name="Normal 7 9 5" xfId="3122"/>
    <cellStyle name="Normal 7 9 5 2" xfId="7763"/>
    <cellStyle name="Normal 7 9 5 2 2" xfId="23040"/>
    <cellStyle name="Normal 7 9 5 2 3" xfId="35383"/>
    <cellStyle name="Normal 7 9 5 3" xfId="10915"/>
    <cellStyle name="Normal 7 9 5 3 2" xfId="26143"/>
    <cellStyle name="Normal 7 9 5 3 3" xfId="38431"/>
    <cellStyle name="Normal 7 9 5 4" xfId="13663"/>
    <cellStyle name="Normal 7 9 5 4 2" xfId="28850"/>
    <cellStyle name="Normal 7 9 5 4 3" xfId="41083"/>
    <cellStyle name="Normal 7 9 5 5" xfId="18572"/>
    <cellStyle name="Normal 7 9 5 6" xfId="31187"/>
    <cellStyle name="Normal 7 9 6" xfId="3588"/>
    <cellStyle name="Normal 7 9 6 2" xfId="8216"/>
    <cellStyle name="Normal 7 9 6 2 2" xfId="23492"/>
    <cellStyle name="Normal 7 9 6 2 3" xfId="35835"/>
    <cellStyle name="Normal 7 9 6 3" xfId="11362"/>
    <cellStyle name="Normal 7 9 6 3 2" xfId="26588"/>
    <cellStyle name="Normal 7 9 6 3 3" xfId="38874"/>
    <cellStyle name="Normal 7 9 6 4" xfId="14078"/>
    <cellStyle name="Normal 7 9 6 4 2" xfId="29265"/>
    <cellStyle name="Normal 7 9 6 4 3" xfId="41497"/>
    <cellStyle name="Normal 7 9 6 5" xfId="19022"/>
    <cellStyle name="Normal 7 9 6 6" xfId="31601"/>
    <cellStyle name="Normal 7 9 7" xfId="3643"/>
    <cellStyle name="Normal 7 9 7 2" xfId="8271"/>
    <cellStyle name="Normal 7 9 7 2 2" xfId="23547"/>
    <cellStyle name="Normal 7 9 7 2 3" xfId="35890"/>
    <cellStyle name="Normal 7 9 7 3" xfId="11417"/>
    <cellStyle name="Normal 7 9 7 3 2" xfId="26643"/>
    <cellStyle name="Normal 7 9 7 3 3" xfId="38929"/>
    <cellStyle name="Normal 7 9 7 4" xfId="14132"/>
    <cellStyle name="Normal 7 9 7 4 2" xfId="29319"/>
    <cellStyle name="Normal 7 9 7 4 3" xfId="41551"/>
    <cellStyle name="Normal 7 9 7 5" xfId="19077"/>
    <cellStyle name="Normal 7 9 7 6" xfId="31656"/>
    <cellStyle name="Normal 7 9 8" xfId="3891"/>
    <cellStyle name="Normal 7 9 8 2" xfId="8513"/>
    <cellStyle name="Normal 7 9 8 2 2" xfId="23787"/>
    <cellStyle name="Normal 7 9 8 2 3" xfId="36130"/>
    <cellStyle name="Normal 7 9 8 3" xfId="11655"/>
    <cellStyle name="Normal 7 9 8 3 2" xfId="26880"/>
    <cellStyle name="Normal 7 9 8 3 3" xfId="39166"/>
    <cellStyle name="Normal 7 9 8 4" xfId="14357"/>
    <cellStyle name="Normal 7 9 8 4 2" xfId="29544"/>
    <cellStyle name="Normal 7 9 8 4 3" xfId="41775"/>
    <cellStyle name="Normal 7 9 8 5" xfId="19313"/>
    <cellStyle name="Normal 7 9 8 6" xfId="31880"/>
    <cellStyle name="Normal 7 9 9" xfId="4111"/>
    <cellStyle name="Normal 7 9 9 2" xfId="8724"/>
    <cellStyle name="Normal 7 9 9 2 2" xfId="23998"/>
    <cellStyle name="Normal 7 9 9 2 3" xfId="36341"/>
    <cellStyle name="Normal 7 9 9 3" xfId="11864"/>
    <cellStyle name="Normal 7 9 9 3 2" xfId="27089"/>
    <cellStyle name="Normal 7 9 9 3 3" xfId="39375"/>
    <cellStyle name="Normal 7 9 9 4" xfId="14551"/>
    <cellStyle name="Normal 7 9 9 4 2" xfId="29738"/>
    <cellStyle name="Normal 7 9 9 4 3" xfId="41969"/>
    <cellStyle name="Normal 7 9 9 5" xfId="19523"/>
    <cellStyle name="Normal 7 9 9 6" xfId="32074"/>
    <cellStyle name="Normal 70" xfId="14996"/>
    <cellStyle name="Normal 70 2" xfId="30175"/>
    <cellStyle name="Normal 70 2 2" xfId="43074"/>
    <cellStyle name="Normal 70 3" xfId="42397"/>
    <cellStyle name="Normal 71" xfId="14999"/>
    <cellStyle name="Normal 71 2" xfId="30176"/>
    <cellStyle name="Normal 71 2 2" xfId="43075"/>
    <cellStyle name="Normal 71 3" xfId="42398"/>
    <cellStyle name="Normal 72" xfId="15002"/>
    <cellStyle name="Normal 72 2" xfId="30178"/>
    <cellStyle name="Normal 72 2 2" xfId="43076"/>
    <cellStyle name="Normal 72 3" xfId="42399"/>
    <cellStyle name="Normal 73" xfId="15005"/>
    <cellStyle name="Normal 73 2" xfId="30180"/>
    <cellStyle name="Normal 73 2 2" xfId="43077"/>
    <cellStyle name="Normal 73 3" xfId="42400"/>
    <cellStyle name="Normal 74" xfId="15008"/>
    <cellStyle name="Normal 74 2" xfId="30183"/>
    <cellStyle name="Normal 74 2 2" xfId="43078"/>
    <cellStyle name="Normal 74 3" xfId="42401"/>
    <cellStyle name="Normal 75" xfId="15011"/>
    <cellStyle name="Normal 75 2" xfId="30186"/>
    <cellStyle name="Normal 75 2 2" xfId="43079"/>
    <cellStyle name="Normal 75 3" xfId="42402"/>
    <cellStyle name="Normal 76" xfId="15014"/>
    <cellStyle name="Normal 76 2" xfId="30189"/>
    <cellStyle name="Normal 76 2 2" xfId="43080"/>
    <cellStyle name="Normal 76 3" xfId="42403"/>
    <cellStyle name="Normal 77" xfId="15051"/>
    <cellStyle name="Normal 77 2" xfId="30215"/>
    <cellStyle name="Normal 77 3" xfId="42406"/>
    <cellStyle name="Normal 78" xfId="15054"/>
    <cellStyle name="Normal 78 2" xfId="30217"/>
    <cellStyle name="Normal 78 3" xfId="42407"/>
    <cellStyle name="Normal 79" xfId="15042"/>
    <cellStyle name="Normal 79 2" xfId="30211"/>
    <cellStyle name="Normal 79 3" xfId="42405"/>
    <cellStyle name="Normal 8" xfId="68"/>
    <cellStyle name="Normal 8 10" xfId="837"/>
    <cellStyle name="Normal 8 10 10" xfId="4335"/>
    <cellStyle name="Normal 8 10 10 2" xfId="8943"/>
    <cellStyle name="Normal 8 10 10 2 2" xfId="24217"/>
    <cellStyle name="Normal 8 10 10 2 3" xfId="36559"/>
    <cellStyle name="Normal 8 10 10 3" xfId="12080"/>
    <cellStyle name="Normal 8 10 10 3 2" xfId="27305"/>
    <cellStyle name="Normal 8 10 10 3 3" xfId="39590"/>
    <cellStyle name="Normal 8 10 10 4" xfId="14752"/>
    <cellStyle name="Normal 8 10 10 4 2" xfId="29939"/>
    <cellStyle name="Normal 8 10 10 4 3" xfId="42169"/>
    <cellStyle name="Normal 8 10 10 5" xfId="19736"/>
    <cellStyle name="Normal 8 10 10 6" xfId="32274"/>
    <cellStyle name="Normal 8 10 11" xfId="5902"/>
    <cellStyle name="Normal 8 10 11 2" xfId="21182"/>
    <cellStyle name="Normal 8 10 11 3" xfId="33530"/>
    <cellStyle name="Normal 8 10 12" xfId="6303"/>
    <cellStyle name="Normal 8 10 12 2" xfId="21581"/>
    <cellStyle name="Normal 8 10 12 3" xfId="33926"/>
    <cellStyle name="Normal 8 10 13" xfId="10435"/>
    <cellStyle name="Normal 8 10 13 2" xfId="25663"/>
    <cellStyle name="Normal 8 10 13 3" xfId="37957"/>
    <cellStyle name="Normal 8 10 14" xfId="16585"/>
    <cellStyle name="Normal 8 10 15" xfId="19454"/>
    <cellStyle name="Normal 8 10 2" xfId="2142"/>
    <cellStyle name="Normal 8 10 2 2" xfId="6922"/>
    <cellStyle name="Normal 8 10 2 2 2" xfId="22199"/>
    <cellStyle name="Normal 8 10 2 2 3" xfId="34543"/>
    <cellStyle name="Normal 8 10 2 3" xfId="10023"/>
    <cellStyle name="Normal 8 10 2 3 2" xfId="25266"/>
    <cellStyle name="Normal 8 10 2 3 3" xfId="37571"/>
    <cellStyle name="Normal 8 10 2 4" xfId="12893"/>
    <cellStyle name="Normal 8 10 2 4 2" xfId="28091"/>
    <cellStyle name="Normal 8 10 2 4 3" xfId="40342"/>
    <cellStyle name="Normal 8 10 2 5" xfId="17669"/>
    <cellStyle name="Normal 8 10 2 6" xfId="30480"/>
    <cellStyle name="Normal 8 10 3" xfId="2928"/>
    <cellStyle name="Normal 8 10 3 2" xfId="7573"/>
    <cellStyle name="Normal 8 10 3 2 2" xfId="22850"/>
    <cellStyle name="Normal 8 10 3 2 3" xfId="35193"/>
    <cellStyle name="Normal 8 10 3 3" xfId="10724"/>
    <cellStyle name="Normal 8 10 3 3 2" xfId="25952"/>
    <cellStyle name="Normal 8 10 3 3 3" xfId="38243"/>
    <cellStyle name="Normal 8 10 3 4" xfId="13483"/>
    <cellStyle name="Normal 8 10 3 4 2" xfId="28670"/>
    <cellStyle name="Normal 8 10 3 4 3" xfId="40904"/>
    <cellStyle name="Normal 8 10 3 5" xfId="18383"/>
    <cellStyle name="Normal 8 10 3 6" xfId="31007"/>
    <cellStyle name="Normal 8 10 4" xfId="2694"/>
    <cellStyle name="Normal 8 10 4 2" xfId="7342"/>
    <cellStyle name="Normal 8 10 4 2 2" xfId="22619"/>
    <cellStyle name="Normal 8 10 4 2 3" xfId="34963"/>
    <cellStyle name="Normal 8 10 4 3" xfId="10495"/>
    <cellStyle name="Normal 8 10 4 3 2" xfId="25723"/>
    <cellStyle name="Normal 8 10 4 3 3" xfId="38014"/>
    <cellStyle name="Normal 8 10 4 4" xfId="13271"/>
    <cellStyle name="Normal 8 10 4 4 2" xfId="28458"/>
    <cellStyle name="Normal 8 10 4 4 3" xfId="40692"/>
    <cellStyle name="Normal 8 10 4 5" xfId="18157"/>
    <cellStyle name="Normal 8 10 4 6" xfId="30794"/>
    <cellStyle name="Normal 8 10 5" xfId="3468"/>
    <cellStyle name="Normal 8 10 5 2" xfId="8100"/>
    <cellStyle name="Normal 8 10 5 2 2" xfId="23376"/>
    <cellStyle name="Normal 8 10 5 2 3" xfId="35719"/>
    <cellStyle name="Normal 8 10 5 3" xfId="11244"/>
    <cellStyle name="Normal 8 10 5 3 2" xfId="26470"/>
    <cellStyle name="Normal 8 10 5 3 3" xfId="38758"/>
    <cellStyle name="Normal 8 10 5 4" xfId="13971"/>
    <cellStyle name="Normal 8 10 5 4 2" xfId="29158"/>
    <cellStyle name="Normal 8 10 5 4 3" xfId="41390"/>
    <cellStyle name="Normal 8 10 5 5" xfId="18905"/>
    <cellStyle name="Normal 8 10 5 6" xfId="31494"/>
    <cellStyle name="Normal 8 10 6" xfId="2618"/>
    <cellStyle name="Normal 8 10 6 2" xfId="7269"/>
    <cellStyle name="Normal 8 10 6 2 2" xfId="22546"/>
    <cellStyle name="Normal 8 10 6 2 3" xfId="34890"/>
    <cellStyle name="Normal 8 10 6 3" xfId="10423"/>
    <cellStyle name="Normal 8 10 6 3 2" xfId="25653"/>
    <cellStyle name="Normal 8 10 6 3 3" xfId="37946"/>
    <cellStyle name="Normal 8 10 6 4" xfId="13204"/>
    <cellStyle name="Normal 8 10 6 4 2" xfId="28393"/>
    <cellStyle name="Normal 8 10 6 4 3" xfId="40630"/>
    <cellStyle name="Normal 8 10 6 5" xfId="18085"/>
    <cellStyle name="Normal 8 10 6 6" xfId="30728"/>
    <cellStyle name="Normal 8 10 7" xfId="3020"/>
    <cellStyle name="Normal 8 10 7 2" xfId="7664"/>
    <cellStyle name="Normal 8 10 7 2 2" xfId="22941"/>
    <cellStyle name="Normal 8 10 7 2 3" xfId="35284"/>
    <cellStyle name="Normal 8 10 7 3" xfId="10815"/>
    <cellStyle name="Normal 8 10 7 3 2" xfId="26043"/>
    <cellStyle name="Normal 8 10 7 3 3" xfId="38334"/>
    <cellStyle name="Normal 8 10 7 4" xfId="13573"/>
    <cellStyle name="Normal 8 10 7 4 2" xfId="28760"/>
    <cellStyle name="Normal 8 10 7 4 3" xfId="40993"/>
    <cellStyle name="Normal 8 10 7 5" xfId="18474"/>
    <cellStyle name="Normal 8 10 7 6" xfId="31096"/>
    <cellStyle name="Normal 8 10 8" xfId="3924"/>
    <cellStyle name="Normal 8 10 8 2" xfId="8546"/>
    <cellStyle name="Normal 8 10 8 2 2" xfId="23820"/>
    <cellStyle name="Normal 8 10 8 2 3" xfId="36163"/>
    <cellStyle name="Normal 8 10 8 3" xfId="11688"/>
    <cellStyle name="Normal 8 10 8 3 2" xfId="26913"/>
    <cellStyle name="Normal 8 10 8 3 3" xfId="39199"/>
    <cellStyle name="Normal 8 10 8 4" xfId="14388"/>
    <cellStyle name="Normal 8 10 8 4 2" xfId="29575"/>
    <cellStyle name="Normal 8 10 8 4 3" xfId="41806"/>
    <cellStyle name="Normal 8 10 8 5" xfId="19346"/>
    <cellStyle name="Normal 8 10 8 6" xfId="31911"/>
    <cellStyle name="Normal 8 10 9" xfId="4142"/>
    <cellStyle name="Normal 8 10 9 2" xfId="8755"/>
    <cellStyle name="Normal 8 10 9 2 2" xfId="24029"/>
    <cellStyle name="Normal 8 10 9 2 3" xfId="36372"/>
    <cellStyle name="Normal 8 10 9 3" xfId="11895"/>
    <cellStyle name="Normal 8 10 9 3 2" xfId="27120"/>
    <cellStyle name="Normal 8 10 9 3 3" xfId="39406"/>
    <cellStyle name="Normal 8 10 9 4" xfId="14580"/>
    <cellStyle name="Normal 8 10 9 4 2" xfId="29767"/>
    <cellStyle name="Normal 8 10 9 4 3" xfId="41998"/>
    <cellStyle name="Normal 8 10 9 5" xfId="19553"/>
    <cellStyle name="Normal 8 10 9 6" xfId="32103"/>
    <cellStyle name="Normal 8 11" xfId="1702"/>
    <cellStyle name="Normal 8 11 2" xfId="6548"/>
    <cellStyle name="Normal 8 11 2 2" xfId="21825"/>
    <cellStyle name="Normal 8 11 2 3" xfId="34170"/>
    <cellStyle name="Normal 8 11 3" xfId="9621"/>
    <cellStyle name="Normal 8 11 3 2" xfId="24884"/>
    <cellStyle name="Normal 8 11 3 3" xfId="37204"/>
    <cellStyle name="Normal 8 11 4" xfId="9805"/>
    <cellStyle name="Normal 8 11 4 2" xfId="25057"/>
    <cellStyle name="Normal 8 11 4 3" xfId="37371"/>
    <cellStyle name="Normal 8 11 5" xfId="17246"/>
    <cellStyle name="Normal 8 11 6" xfId="30673"/>
    <cellStyle name="Normal 8 12" xfId="1749"/>
    <cellStyle name="Normal 8 12 2" xfId="6593"/>
    <cellStyle name="Normal 8 12 2 2" xfId="21870"/>
    <cellStyle name="Normal 8 12 2 3" xfId="34215"/>
    <cellStyle name="Normal 8 12 3" xfId="9668"/>
    <cellStyle name="Normal 8 12 3 2" xfId="24930"/>
    <cellStyle name="Normal 8 12 3 3" xfId="37249"/>
    <cellStyle name="Normal 8 12 4" xfId="12569"/>
    <cellStyle name="Normal 8 12 4 2" xfId="27785"/>
    <cellStyle name="Normal 8 12 4 3" xfId="40063"/>
    <cellStyle name="Normal 8 12 5" xfId="17293"/>
    <cellStyle name="Normal 8 12 6" xfId="30404"/>
    <cellStyle name="Normal 8 13" xfId="3415"/>
    <cellStyle name="Normal 8 13 2" xfId="8048"/>
    <cellStyle name="Normal 8 13 2 2" xfId="23324"/>
    <cellStyle name="Normal 8 13 2 3" xfId="35667"/>
    <cellStyle name="Normal 8 13 3" xfId="11194"/>
    <cellStyle name="Normal 8 13 3 2" xfId="26420"/>
    <cellStyle name="Normal 8 13 3 3" xfId="38708"/>
    <cellStyle name="Normal 8 13 4" xfId="13924"/>
    <cellStyle name="Normal 8 13 4 2" xfId="29111"/>
    <cellStyle name="Normal 8 13 4 3" xfId="41344"/>
    <cellStyle name="Normal 8 13 5" xfId="18853"/>
    <cellStyle name="Normal 8 13 6" xfId="31448"/>
    <cellStyle name="Normal 8 14" xfId="3661"/>
    <cellStyle name="Normal 8 14 2" xfId="8289"/>
    <cellStyle name="Normal 8 14 2 2" xfId="23565"/>
    <cellStyle name="Normal 8 14 2 3" xfId="35908"/>
    <cellStyle name="Normal 8 14 3" xfId="11434"/>
    <cellStyle name="Normal 8 14 3 2" xfId="26660"/>
    <cellStyle name="Normal 8 14 3 3" xfId="38946"/>
    <cellStyle name="Normal 8 14 4" xfId="14148"/>
    <cellStyle name="Normal 8 14 4 2" xfId="29335"/>
    <cellStyle name="Normal 8 14 4 3" xfId="41567"/>
    <cellStyle name="Normal 8 14 5" xfId="19094"/>
    <cellStyle name="Normal 8 14 6" xfId="31672"/>
    <cellStyle name="Normal 8 15" xfId="3917"/>
    <cellStyle name="Normal 8 15 2" xfId="8539"/>
    <cellStyle name="Normal 8 15 2 2" xfId="23813"/>
    <cellStyle name="Normal 8 15 2 3" xfId="36156"/>
    <cellStyle name="Normal 8 15 3" xfId="11681"/>
    <cellStyle name="Normal 8 15 3 2" xfId="26906"/>
    <cellStyle name="Normal 8 15 3 3" xfId="39192"/>
    <cellStyle name="Normal 8 15 4" xfId="14381"/>
    <cellStyle name="Normal 8 15 4 2" xfId="29568"/>
    <cellStyle name="Normal 8 15 4 3" xfId="41799"/>
    <cellStyle name="Normal 8 15 5" xfId="19339"/>
    <cellStyle name="Normal 8 15 6" xfId="31904"/>
    <cellStyle name="Normal 8 16" xfId="4135"/>
    <cellStyle name="Normal 8 16 2" xfId="8748"/>
    <cellStyle name="Normal 8 16 2 2" xfId="24022"/>
    <cellStyle name="Normal 8 16 2 3" xfId="36365"/>
    <cellStyle name="Normal 8 16 3" xfId="11888"/>
    <cellStyle name="Normal 8 16 3 2" xfId="27113"/>
    <cellStyle name="Normal 8 16 3 3" xfId="39399"/>
    <cellStyle name="Normal 8 16 4" xfId="14573"/>
    <cellStyle name="Normal 8 16 4 2" xfId="29760"/>
    <cellStyle name="Normal 8 16 4 3" xfId="41991"/>
    <cellStyle name="Normal 8 16 5" xfId="19546"/>
    <cellStyle name="Normal 8 16 6" xfId="32096"/>
    <cellStyle name="Normal 8 17" xfId="4328"/>
    <cellStyle name="Normal 8 17 2" xfId="8936"/>
    <cellStyle name="Normal 8 17 2 2" xfId="24210"/>
    <cellStyle name="Normal 8 17 2 3" xfId="36552"/>
    <cellStyle name="Normal 8 17 3" xfId="12073"/>
    <cellStyle name="Normal 8 17 3 2" xfId="27298"/>
    <cellStyle name="Normal 8 17 3 3" xfId="39583"/>
    <cellStyle name="Normal 8 17 4" xfId="14745"/>
    <cellStyle name="Normal 8 17 4 2" xfId="29932"/>
    <cellStyle name="Normal 8 17 4 3" xfId="42162"/>
    <cellStyle name="Normal 8 17 5" xfId="19729"/>
    <cellStyle name="Normal 8 17 6" xfId="32267"/>
    <cellStyle name="Normal 8 18" xfId="4483"/>
    <cellStyle name="Normal 8 18 2" xfId="9089"/>
    <cellStyle name="Normal 8 18 2 2" xfId="24363"/>
    <cellStyle name="Normal 8 18 2 3" xfId="36705"/>
    <cellStyle name="Normal 8 18 3" xfId="12217"/>
    <cellStyle name="Normal 8 18 3 2" xfId="27442"/>
    <cellStyle name="Normal 8 18 3 3" xfId="39726"/>
    <cellStyle name="Normal 8 18 4" xfId="14882"/>
    <cellStyle name="Normal 8 18 4 2" xfId="30069"/>
    <cellStyle name="Normal 8 18 4 3" xfId="42299"/>
    <cellStyle name="Normal 8 18 5" xfId="19877"/>
    <cellStyle name="Normal 8 18 6" xfId="32403"/>
    <cellStyle name="Normal 8 19" xfId="4574"/>
    <cellStyle name="Normal 8 19 2" xfId="9178"/>
    <cellStyle name="Normal 8 19 2 2" xfId="24452"/>
    <cellStyle name="Normal 8 19 2 3" xfId="36794"/>
    <cellStyle name="Normal 8 19 3" xfId="12302"/>
    <cellStyle name="Normal 8 19 3 2" xfId="27527"/>
    <cellStyle name="Normal 8 19 3 3" xfId="39811"/>
    <cellStyle name="Normal 8 19 4" xfId="14960"/>
    <cellStyle name="Normal 8 19 4 2" xfId="30147"/>
    <cellStyle name="Normal 8 19 4 3" xfId="42377"/>
    <cellStyle name="Normal 8 19 5" xfId="19966"/>
    <cellStyle name="Normal 8 19 6" xfId="32481"/>
    <cellStyle name="Normal 8 2" xfId="214"/>
    <cellStyle name="Normal 8 2 10" xfId="1385"/>
    <cellStyle name="Normal 8 2 10 2" xfId="6365"/>
    <cellStyle name="Normal 8 2 10 2 2" xfId="21642"/>
    <cellStyle name="Normal 8 2 10 2 3" xfId="33987"/>
    <cellStyle name="Normal 8 2 10 3" xfId="9394"/>
    <cellStyle name="Normal 8 2 10 3 2" xfId="24664"/>
    <cellStyle name="Normal 8 2 10 3 3" xfId="36996"/>
    <cellStyle name="Normal 8 2 10 4" xfId="9280"/>
    <cellStyle name="Normal 8 2 10 4 2" xfId="24552"/>
    <cellStyle name="Normal 8 2 10 4 3" xfId="36892"/>
    <cellStyle name="Normal 8 2 10 5" xfId="16988"/>
    <cellStyle name="Normal 8 2 10 6" xfId="30494"/>
    <cellStyle name="Normal 8 2 11" xfId="1542"/>
    <cellStyle name="Normal 8 2 11 10" xfId="20208"/>
    <cellStyle name="Normal 8 2 11 2" xfId="2355"/>
    <cellStyle name="Normal 8 2 11 2 2" xfId="6439"/>
    <cellStyle name="Normal 8 2 11 2 2 2" xfId="7014"/>
    <cellStyle name="Normal 8 2 11 2 2 2 2" xfId="21716"/>
    <cellStyle name="Normal 8 2 11 2 2 2 2 2" xfId="22291"/>
    <cellStyle name="Normal 8 2 11 2 2 2 3" xfId="34635"/>
    <cellStyle name="Normal 8 2 11 2 2 3" xfId="34061"/>
    <cellStyle name="Normal 8 2 11 2 3" xfId="10175"/>
    <cellStyle name="Normal 8 2 11 2 4" xfId="12987"/>
    <cellStyle name="Normal 8 2 11 2 5" xfId="17845"/>
    <cellStyle name="Normal 8 2 11 2 5 2" xfId="43081"/>
    <cellStyle name="Normal 8 2 11 2 6" xfId="30531"/>
    <cellStyle name="Normal 8 2 11 3" xfId="4672"/>
    <cellStyle name="Normal 8 2 11 4" xfId="4820"/>
    <cellStyle name="Normal 8 2 11 5" xfId="4961"/>
    <cellStyle name="Normal 8 2 11 6" xfId="4758"/>
    <cellStyle name="Normal 8 2 11 7" xfId="5145"/>
    <cellStyle name="Normal 8 2 11 7 2" xfId="9481"/>
    <cellStyle name="Normal 8 2 11 7 2 2" xfId="20426"/>
    <cellStyle name="Normal 8 2 11 7 2 2 2" xfId="24748"/>
    <cellStyle name="Normal 8 2 11 7 2 3" xfId="37075"/>
    <cellStyle name="Normal 8 2 11 7 3" xfId="32781"/>
    <cellStyle name="Normal 8 2 11 8" xfId="5254"/>
    <cellStyle name="Normal 8 2 11 8 2" xfId="20535"/>
    <cellStyle name="Normal 8 2 11 8 3" xfId="32887"/>
    <cellStyle name="Normal 8 2 11 9" xfId="17099"/>
    <cellStyle name="Normal 8 2 12" xfId="3368"/>
    <cellStyle name="Normal 8 2 13" xfId="3185"/>
    <cellStyle name="Normal 8 2 14" xfId="3876"/>
    <cellStyle name="Normal 8 2 15" xfId="4098"/>
    <cellStyle name="Normal 8 2 16" xfId="4297"/>
    <cellStyle name="Normal 8 2 17" xfId="4459"/>
    <cellStyle name="Normal 8 2 18" xfId="4556"/>
    <cellStyle name="Normal 8 2 19" xfId="2290"/>
    <cellStyle name="Normal 8 2 19 2" xfId="5325"/>
    <cellStyle name="Normal 8 2 19 2 2" xfId="7004"/>
    <cellStyle name="Normal 8 2 19 2 2 2" xfId="20605"/>
    <cellStyle name="Normal 8 2 19 2 2 2 2" xfId="22281"/>
    <cellStyle name="Normal 8 2 19 2 2 3" xfId="34625"/>
    <cellStyle name="Normal 8 2 19 2 3" xfId="32955"/>
    <cellStyle name="Normal 8 2 19 3" xfId="10135"/>
    <cellStyle name="Normal 8 2 19 3 2" xfId="25374"/>
    <cellStyle name="Normal 8 2 19 3 3" xfId="37673"/>
    <cellStyle name="Normal 8 2 19 4" xfId="12977"/>
    <cellStyle name="Normal 8 2 19 4 2" xfId="28171"/>
    <cellStyle name="Normal 8 2 19 4 3" xfId="40417"/>
    <cellStyle name="Normal 8 2 19 5" xfId="17795"/>
    <cellStyle name="Normal 8 2 19 6" xfId="30367"/>
    <cellStyle name="Normal 8 2 2" xfId="616"/>
    <cellStyle name="Normal 8 2 2 10" xfId="4441"/>
    <cellStyle name="Normal 8 2 2 10 2" xfId="9048"/>
    <cellStyle name="Normal 8 2 2 10 2 2" xfId="24322"/>
    <cellStyle name="Normal 8 2 2 10 2 3" xfId="36664"/>
    <cellStyle name="Normal 8 2 2 10 3" xfId="12179"/>
    <cellStyle name="Normal 8 2 2 10 3 2" xfId="27404"/>
    <cellStyle name="Normal 8 2 2 10 3 3" xfId="39688"/>
    <cellStyle name="Normal 8 2 2 10 4" xfId="14847"/>
    <cellStyle name="Normal 8 2 2 10 4 2" xfId="30034"/>
    <cellStyle name="Normal 8 2 2 10 4 3" xfId="42264"/>
    <cellStyle name="Normal 8 2 2 10 5" xfId="19837"/>
    <cellStyle name="Normal 8 2 2 10 6" xfId="32368"/>
    <cellStyle name="Normal 8 2 2 11" xfId="1857"/>
    <cellStyle name="Normal 8 2 2 11 2" xfId="5693"/>
    <cellStyle name="Normal 8 2 2 11 2 2" xfId="6690"/>
    <cellStyle name="Normal 8 2 2 11 2 2 2" xfId="20973"/>
    <cellStyle name="Normal 8 2 2 11 2 2 2 2" xfId="21967"/>
    <cellStyle name="Normal 8 2 2 11 2 2 3" xfId="34312"/>
    <cellStyle name="Normal 8 2 2 11 2 3" xfId="33321"/>
    <cellStyle name="Normal 8 2 2 11 3" xfId="9768"/>
    <cellStyle name="Normal 8 2 2 11 4" xfId="12662"/>
    <cellStyle name="Normal 8 2 2 11 5" xfId="17397"/>
    <cellStyle name="Normal 8 2 2 11 5 2" xfId="43082"/>
    <cellStyle name="Normal 8 2 2 11 6" xfId="30401"/>
    <cellStyle name="Normal 8 2 2 12" xfId="4849"/>
    <cellStyle name="Normal 8 2 2 13" xfId="4836"/>
    <cellStyle name="Normal 8 2 2 14" xfId="2270"/>
    <cellStyle name="Normal 8 2 2 15" xfId="5081"/>
    <cellStyle name="Normal 8 2 2 15 2" xfId="6186"/>
    <cellStyle name="Normal 8 2 2 15 2 2" xfId="20362"/>
    <cellStyle name="Normal 8 2 2 15 2 2 2" xfId="21464"/>
    <cellStyle name="Normal 8 2 2 15 2 3" xfId="33810"/>
    <cellStyle name="Normal 8 2 2 15 3" xfId="32717"/>
    <cellStyle name="Normal 8 2 2 16" xfId="12414"/>
    <cellStyle name="Normal 8 2 2 16 2" xfId="27637"/>
    <cellStyle name="Normal 8 2 2 16 3" xfId="39918"/>
    <cellStyle name="Normal 8 2 2 17" xfId="16383"/>
    <cellStyle name="Normal 8 2 2 17 2" xfId="43083"/>
    <cellStyle name="Normal 8 2 2 18" xfId="19009"/>
    <cellStyle name="Normal 8 2 2 2" xfId="1831"/>
    <cellStyle name="Normal 8 2 2 2 10" xfId="17733"/>
    <cellStyle name="Normal 8 2 2 2 2" xfId="1949"/>
    <cellStyle name="Normal 8 2 2 2 2 2" xfId="6673"/>
    <cellStyle name="Normal 8 2 2 2 2 2 2" xfId="6736"/>
    <cellStyle name="Normal 8 2 2 2 2 2 2 2" xfId="21950"/>
    <cellStyle name="Normal 8 2 2 2 2 2 2 2 2" xfId="22013"/>
    <cellStyle name="Normal 8 2 2 2 2 2 2 3" xfId="34358"/>
    <cellStyle name="Normal 8 2 2 2 2 2 3" xfId="34295"/>
    <cellStyle name="Normal 8 2 2 2 2 2 3 2" xfId="43084"/>
    <cellStyle name="Normal 8 2 2 2 2 3" xfId="9834"/>
    <cellStyle name="Normal 8 2 2 2 2 3 2" xfId="25085"/>
    <cellStyle name="Normal 8 2 2 2 2 3 3" xfId="37397"/>
    <cellStyle name="Normal 8 2 2 2 2 4" xfId="12708"/>
    <cellStyle name="Normal 8 2 2 2 2 4 2" xfId="27913"/>
    <cellStyle name="Normal 8 2 2 2 2 4 3" xfId="40171"/>
    <cellStyle name="Normal 8 2 2 2 2 5" xfId="17480"/>
    <cellStyle name="Normal 8 2 2 2 2 5 2" xfId="43085"/>
    <cellStyle name="Normal 8 2 2 2 2 6" xfId="16842"/>
    <cellStyle name="Normal 8 2 2 2 3" xfId="2002"/>
    <cellStyle name="Normal 8 2 2 2 3 2" xfId="17531"/>
    <cellStyle name="Normal 8 2 2 2 3 3" xfId="30374"/>
    <cellStyle name="Normal 8 2 2 2 4" xfId="2251"/>
    <cellStyle name="Normal 8 2 2 2 4 2" xfId="17765"/>
    <cellStyle name="Normal 8 2 2 2 4 3" xfId="30448"/>
    <cellStyle name="Normal 8 2 2 2 5" xfId="2281"/>
    <cellStyle name="Normal 8 2 2 2 5 2" xfId="17787"/>
    <cellStyle name="Normal 8 2 2 2 5 3" xfId="30582"/>
    <cellStyle name="Normal 8 2 2 2 6" xfId="4594"/>
    <cellStyle name="Normal 8 2 2 2 6 2" xfId="19982"/>
    <cellStyle name="Normal 8 2 2 2 6 3" xfId="32495"/>
    <cellStyle name="Normal 8 2 2 2 7" xfId="5112"/>
    <cellStyle name="Normal 8 2 2 2 7 2" xfId="9746"/>
    <cellStyle name="Normal 8 2 2 2 7 2 2" xfId="20393"/>
    <cellStyle name="Normal 8 2 2 2 7 2 2 2" xfId="25008"/>
    <cellStyle name="Normal 8 2 2 2 7 2 3" xfId="37326"/>
    <cellStyle name="Normal 8 2 2 2 7 3" xfId="32748"/>
    <cellStyle name="Normal 8 2 2 2 8" xfId="12645"/>
    <cellStyle name="Normal 8 2 2 2 9" xfId="17374"/>
    <cellStyle name="Normal 8 2 2 2 9 2" xfId="43086"/>
    <cellStyle name="Normal 8 2 2 3" xfId="2711"/>
    <cellStyle name="Normal 8 2 2 3 2" xfId="7359"/>
    <cellStyle name="Normal 8 2 2 3 2 2" xfId="22636"/>
    <cellStyle name="Normal 8 2 2 3 2 3" xfId="34980"/>
    <cellStyle name="Normal 8 2 2 3 3" xfId="10511"/>
    <cellStyle name="Normal 8 2 2 3 3 2" xfId="25739"/>
    <cellStyle name="Normal 8 2 2 3 3 3" xfId="38030"/>
    <cellStyle name="Normal 8 2 2 3 4" xfId="13287"/>
    <cellStyle name="Normal 8 2 2 3 4 2" xfId="28474"/>
    <cellStyle name="Normal 8 2 2 3 4 3" xfId="40708"/>
    <cellStyle name="Normal 8 2 2 3 5" xfId="18173"/>
    <cellStyle name="Normal 8 2 2 3 6" xfId="30810"/>
    <cellStyle name="Normal 8 2 2 4" xfId="1710"/>
    <cellStyle name="Normal 8 2 2 4 2" xfId="6556"/>
    <cellStyle name="Normal 8 2 2 4 2 2" xfId="21833"/>
    <cellStyle name="Normal 8 2 2 4 2 3" xfId="34178"/>
    <cellStyle name="Normal 8 2 2 4 3" xfId="9629"/>
    <cellStyle name="Normal 8 2 2 4 3 2" xfId="24892"/>
    <cellStyle name="Normal 8 2 2 4 3 3" xfId="37212"/>
    <cellStyle name="Normal 8 2 2 4 4" xfId="9200"/>
    <cellStyle name="Normal 8 2 2 4 4 2" xfId="24473"/>
    <cellStyle name="Normal 8 2 2 4 4 3" xfId="36814"/>
    <cellStyle name="Normal 8 2 2 4 5" xfId="17254"/>
    <cellStyle name="Normal 8 2 2 4 6" xfId="30490"/>
    <cellStyle name="Normal 8 2 2 5" xfId="3206"/>
    <cellStyle name="Normal 8 2 2 5 2" xfId="7846"/>
    <cellStyle name="Normal 8 2 2 5 2 2" xfId="23122"/>
    <cellStyle name="Normal 8 2 2 5 2 3" xfId="35465"/>
    <cellStyle name="Normal 8 2 2 5 3" xfId="10996"/>
    <cellStyle name="Normal 8 2 2 5 3 2" xfId="26222"/>
    <cellStyle name="Normal 8 2 2 5 3 3" xfId="38510"/>
    <cellStyle name="Normal 8 2 2 5 4" xfId="13737"/>
    <cellStyle name="Normal 8 2 2 5 4 2" xfId="28924"/>
    <cellStyle name="Normal 8 2 2 5 4 3" xfId="41157"/>
    <cellStyle name="Normal 8 2 2 5 5" xfId="18650"/>
    <cellStyle name="Normal 8 2 2 5 6" xfId="31261"/>
    <cellStyle name="Normal 8 2 2 6" xfId="3190"/>
    <cellStyle name="Normal 8 2 2 6 2" xfId="7830"/>
    <cellStyle name="Normal 8 2 2 6 2 2" xfId="23106"/>
    <cellStyle name="Normal 8 2 2 6 2 3" xfId="35449"/>
    <cellStyle name="Normal 8 2 2 6 3" xfId="10980"/>
    <cellStyle name="Normal 8 2 2 6 3 2" xfId="26206"/>
    <cellStyle name="Normal 8 2 2 6 3 3" xfId="38494"/>
    <cellStyle name="Normal 8 2 2 6 4" xfId="13721"/>
    <cellStyle name="Normal 8 2 2 6 4 2" xfId="28908"/>
    <cellStyle name="Normal 8 2 2 6 4 3" xfId="41141"/>
    <cellStyle name="Normal 8 2 2 6 5" xfId="18634"/>
    <cellStyle name="Normal 8 2 2 6 6" xfId="31245"/>
    <cellStyle name="Normal 8 2 2 7" xfId="3842"/>
    <cellStyle name="Normal 8 2 2 7 2" xfId="8467"/>
    <cellStyle name="Normal 8 2 2 7 2 2" xfId="23741"/>
    <cellStyle name="Normal 8 2 2 7 2 3" xfId="36084"/>
    <cellStyle name="Normal 8 2 2 7 3" xfId="11609"/>
    <cellStyle name="Normal 8 2 2 7 3 2" xfId="26834"/>
    <cellStyle name="Normal 8 2 2 7 3 3" xfId="39120"/>
    <cellStyle name="Normal 8 2 2 7 4" xfId="14316"/>
    <cellStyle name="Normal 8 2 2 7 4 2" xfId="29503"/>
    <cellStyle name="Normal 8 2 2 7 4 3" xfId="41734"/>
    <cellStyle name="Normal 8 2 2 7 5" xfId="19268"/>
    <cellStyle name="Normal 8 2 2 7 6" xfId="31839"/>
    <cellStyle name="Normal 8 2 2 8" xfId="4068"/>
    <cellStyle name="Normal 8 2 2 8 2" xfId="8683"/>
    <cellStyle name="Normal 8 2 2 8 2 2" xfId="23957"/>
    <cellStyle name="Normal 8 2 2 8 2 3" xfId="36300"/>
    <cellStyle name="Normal 8 2 2 8 3" xfId="11825"/>
    <cellStyle name="Normal 8 2 2 8 3 2" xfId="27050"/>
    <cellStyle name="Normal 8 2 2 8 3 3" xfId="39336"/>
    <cellStyle name="Normal 8 2 2 8 4" xfId="14515"/>
    <cellStyle name="Normal 8 2 2 8 4 2" xfId="29702"/>
    <cellStyle name="Normal 8 2 2 8 4 3" xfId="41933"/>
    <cellStyle name="Normal 8 2 2 8 5" xfId="19483"/>
    <cellStyle name="Normal 8 2 2 8 6" xfId="32038"/>
    <cellStyle name="Normal 8 2 2 9" xfId="4268"/>
    <cellStyle name="Normal 8 2 2 9 2" xfId="8879"/>
    <cellStyle name="Normal 8 2 2 9 2 2" xfId="24153"/>
    <cellStyle name="Normal 8 2 2 9 2 3" xfId="36495"/>
    <cellStyle name="Normal 8 2 2 9 3" xfId="12016"/>
    <cellStyle name="Normal 8 2 2 9 3 2" xfId="27241"/>
    <cellStyle name="Normal 8 2 2 9 3 3" xfId="39526"/>
    <cellStyle name="Normal 8 2 2 9 4" xfId="14693"/>
    <cellStyle name="Normal 8 2 2 9 4 2" xfId="29880"/>
    <cellStyle name="Normal 8 2 2 9 4 3" xfId="42110"/>
    <cellStyle name="Normal 8 2 2 9 5" xfId="19673"/>
    <cellStyle name="Normal 8 2 2 9 6" xfId="32215"/>
    <cellStyle name="Normal 8 2 20" xfId="4874"/>
    <cellStyle name="Normal 8 2 20 2" xfId="20203"/>
    <cellStyle name="Normal 8 2 20 3" xfId="32616"/>
    <cellStyle name="Normal 8 2 21" xfId="1893"/>
    <cellStyle name="Normal 8 2 21 2" xfId="17431"/>
    <cellStyle name="Normal 8 2 21 3" xfId="30400"/>
    <cellStyle name="Normal 8 2 22" xfId="4812"/>
    <cellStyle name="Normal 8 2 22 2" xfId="20152"/>
    <cellStyle name="Normal 8 2 22 3" xfId="32585"/>
    <cellStyle name="Normal 8 2 23" xfId="5043"/>
    <cellStyle name="Normal 8 2 23 2" xfId="5298"/>
    <cellStyle name="Normal 8 2 23 2 2" xfId="20324"/>
    <cellStyle name="Normal 8 2 23 2 2 2" xfId="20578"/>
    <cellStyle name="Normal 8 2 23 2 3" xfId="32929"/>
    <cellStyle name="Normal 8 2 23 3" xfId="32679"/>
    <cellStyle name="Normal 8 2 24" xfId="8355"/>
    <cellStyle name="Normal 8 2 25" xfId="16029"/>
    <cellStyle name="Normal 8 2 25 2" xfId="43087"/>
    <cellStyle name="Normal 8 2 26" xfId="18807"/>
    <cellStyle name="Normal 8 2 3" xfId="975"/>
    <cellStyle name="Normal 8 2 3 2" xfId="6018"/>
    <cellStyle name="Normal 8 2 3 2 2" xfId="21298"/>
    <cellStyle name="Normal 8 2 3 2 3" xfId="33646"/>
    <cellStyle name="Normal 8 2 3 3" xfId="5222"/>
    <cellStyle name="Normal 8 2 3 3 2" xfId="20503"/>
    <cellStyle name="Normal 8 2 3 3 3" xfId="32855"/>
    <cellStyle name="Normal 8 2 3 4" xfId="12517"/>
    <cellStyle name="Normal 8 2 3 4 2" xfId="27735"/>
    <cellStyle name="Normal 8 2 3 4 3" xfId="40014"/>
    <cellStyle name="Normal 8 2 3 5" xfId="16696"/>
    <cellStyle name="Normal 8 2 3 6" xfId="19053"/>
    <cellStyle name="Normal 8 2 4" xfId="1105"/>
    <cellStyle name="Normal 8 2 4 2" xfId="6132"/>
    <cellStyle name="Normal 8 2 4 2 2" xfId="21410"/>
    <cellStyle name="Normal 8 2 4 2 3" xfId="33757"/>
    <cellStyle name="Normal 8 2 4 3" xfId="9239"/>
    <cellStyle name="Normal 8 2 4 3 2" xfId="24511"/>
    <cellStyle name="Normal 8 2 4 3 3" xfId="36852"/>
    <cellStyle name="Normal 8 2 4 4" xfId="11625"/>
    <cellStyle name="Normal 8 2 4 4 2" xfId="26850"/>
    <cellStyle name="Normal 8 2 4 4 3" xfId="39136"/>
    <cellStyle name="Normal 8 2 4 5" xfId="16789"/>
    <cellStyle name="Normal 8 2 4 6" xfId="16776"/>
    <cellStyle name="Normal 8 2 5" xfId="957"/>
    <cellStyle name="Normal 8 2 5 2" xfId="6002"/>
    <cellStyle name="Normal 8 2 5 2 2" xfId="21282"/>
    <cellStyle name="Normal 8 2 5 2 3" xfId="33630"/>
    <cellStyle name="Normal 8 2 5 3" xfId="6106"/>
    <cellStyle name="Normal 8 2 5 3 2" xfId="21385"/>
    <cellStyle name="Normal 8 2 5 3 3" xfId="33733"/>
    <cellStyle name="Normal 8 2 5 4" xfId="9229"/>
    <cellStyle name="Normal 8 2 5 4 2" xfId="24502"/>
    <cellStyle name="Normal 8 2 5 4 3" xfId="36843"/>
    <cellStyle name="Normal 8 2 5 5" xfId="16682"/>
    <cellStyle name="Normal 8 2 5 6" xfId="27919"/>
    <cellStyle name="Normal 8 2 6" xfId="1222"/>
    <cellStyle name="Normal 8 2 6 2" xfId="6227"/>
    <cellStyle name="Normal 8 2 6 2 2" xfId="21505"/>
    <cellStyle name="Normal 8 2 6 2 3" xfId="33851"/>
    <cellStyle name="Normal 8 2 6 3" xfId="9311"/>
    <cellStyle name="Normal 8 2 6 3 2" xfId="24582"/>
    <cellStyle name="Normal 8 2 6 3 3" xfId="36922"/>
    <cellStyle name="Normal 8 2 6 4" xfId="12535"/>
    <cellStyle name="Normal 8 2 6 4 2" xfId="27752"/>
    <cellStyle name="Normal 8 2 6 4 3" xfId="40031"/>
    <cellStyle name="Normal 8 2 6 5" xfId="16868"/>
    <cellStyle name="Normal 8 2 6 6" xfId="27860"/>
    <cellStyle name="Normal 8 2 7" xfId="1278"/>
    <cellStyle name="Normal 8 2 7 2" xfId="6274"/>
    <cellStyle name="Normal 8 2 7 2 2" xfId="21552"/>
    <cellStyle name="Normal 8 2 7 2 3" xfId="33898"/>
    <cellStyle name="Normal 8 2 7 3" xfId="9344"/>
    <cellStyle name="Normal 8 2 7 3 2" xfId="24615"/>
    <cellStyle name="Normal 8 2 7 3 3" xfId="36953"/>
    <cellStyle name="Normal 8 2 7 4" xfId="9447"/>
    <cellStyle name="Normal 8 2 7 4 2" xfId="24714"/>
    <cellStyle name="Normal 8 2 7 4 3" xfId="37043"/>
    <cellStyle name="Normal 8 2 7 5" xfId="16910"/>
    <cellStyle name="Normal 8 2 7 6" xfId="30465"/>
    <cellStyle name="Normal 8 2 8" xfId="1392"/>
    <cellStyle name="Normal 8 2 8 2" xfId="6372"/>
    <cellStyle name="Normal 8 2 8 2 2" xfId="21649"/>
    <cellStyle name="Normal 8 2 8 2 3" xfId="33994"/>
    <cellStyle name="Normal 8 2 8 3" xfId="9398"/>
    <cellStyle name="Normal 8 2 8 3 2" xfId="24668"/>
    <cellStyle name="Normal 8 2 8 3 3" xfId="37000"/>
    <cellStyle name="Normal 8 2 8 4" xfId="5327"/>
    <cellStyle name="Normal 8 2 8 4 2" xfId="20607"/>
    <cellStyle name="Normal 8 2 8 4 3" xfId="32957"/>
    <cellStyle name="Normal 8 2 8 5" xfId="16993"/>
    <cellStyle name="Normal 8 2 8 6" xfId="30305"/>
    <cellStyle name="Normal 8 2 9" xfId="1168"/>
    <cellStyle name="Normal 8 2 9 2" xfId="6184"/>
    <cellStyle name="Normal 8 2 9 2 2" xfId="21462"/>
    <cellStyle name="Normal 8 2 9 2 3" xfId="33808"/>
    <cellStyle name="Normal 8 2 9 3" xfId="9281"/>
    <cellStyle name="Normal 8 2 9 3 2" xfId="24553"/>
    <cellStyle name="Normal 8 2 9 3 3" xfId="36893"/>
    <cellStyle name="Normal 8 2 9 4" xfId="6081"/>
    <cellStyle name="Normal 8 2 9 4 2" xfId="21360"/>
    <cellStyle name="Normal 8 2 9 4 3" xfId="33708"/>
    <cellStyle name="Normal 8 2 9 5" xfId="16835"/>
    <cellStyle name="Normal 8 2 9 6" xfId="19351"/>
    <cellStyle name="Normal 8 20" xfId="5221"/>
    <cellStyle name="Normal 8 20 2" xfId="20502"/>
    <cellStyle name="Normal 8 20 3" xfId="32854"/>
    <cellStyle name="Normal 8 21" xfId="9161"/>
    <cellStyle name="Normal 8 21 2" xfId="24435"/>
    <cellStyle name="Normal 8 21 3" xfId="36777"/>
    <cellStyle name="Normal 8 22" xfId="9282"/>
    <cellStyle name="Normal 8 22 2" xfId="24554"/>
    <cellStyle name="Normal 8 22 3" xfId="36894"/>
    <cellStyle name="Normal 8 23" xfId="15935"/>
    <cellStyle name="Normal 8 23 2" xfId="43088"/>
    <cellStyle name="Normal 8 24" xfId="17039"/>
    <cellStyle name="Normal 8 3" xfId="716"/>
    <cellStyle name="Normal 8 3 10" xfId="4532"/>
    <cellStyle name="Normal 8 3 10 2" xfId="9138"/>
    <cellStyle name="Normal 8 3 10 2 2" xfId="24412"/>
    <cellStyle name="Normal 8 3 10 2 3" xfId="36754"/>
    <cellStyle name="Normal 8 3 10 3" xfId="12263"/>
    <cellStyle name="Normal 8 3 10 3 2" xfId="27488"/>
    <cellStyle name="Normal 8 3 10 3 3" xfId="39772"/>
    <cellStyle name="Normal 8 3 10 4" xfId="14926"/>
    <cellStyle name="Normal 8 3 10 4 2" xfId="30113"/>
    <cellStyle name="Normal 8 3 10 4 3" xfId="42343"/>
    <cellStyle name="Normal 8 3 10 5" xfId="19926"/>
    <cellStyle name="Normal 8 3 10 6" xfId="32447"/>
    <cellStyle name="Normal 8 3 11" xfId="5787"/>
    <cellStyle name="Normal 8 3 11 2" xfId="21067"/>
    <cellStyle name="Normal 8 3 11 3" xfId="33415"/>
    <cellStyle name="Normal 8 3 12" xfId="6252"/>
    <cellStyle name="Normal 8 3 12 2" xfId="21530"/>
    <cellStyle name="Normal 8 3 12 3" xfId="33876"/>
    <cellStyle name="Normal 8 3 13" xfId="12350"/>
    <cellStyle name="Normal 8 3 13 2" xfId="27575"/>
    <cellStyle name="Normal 8 3 13 3" xfId="39858"/>
    <cellStyle name="Normal 8 3 14" xfId="16469"/>
    <cellStyle name="Normal 8 3 15" xfId="16302"/>
    <cellStyle name="Normal 8 3 2" xfId="2024"/>
    <cellStyle name="Normal 8 3 2 2" xfId="6804"/>
    <cellStyle name="Normal 8 3 2 2 2" xfId="22081"/>
    <cellStyle name="Normal 8 3 2 2 3" xfId="34425"/>
    <cellStyle name="Normal 8 3 2 3" xfId="9905"/>
    <cellStyle name="Normal 8 3 2 3 2" xfId="25150"/>
    <cellStyle name="Normal 8 3 2 3 3" xfId="37456"/>
    <cellStyle name="Normal 8 3 2 4" xfId="12775"/>
    <cellStyle name="Normal 8 3 2 4 2" xfId="27975"/>
    <cellStyle name="Normal 8 3 2 4 3" xfId="40227"/>
    <cellStyle name="Normal 8 3 2 5" xfId="17551"/>
    <cellStyle name="Normal 8 3 2 6" xfId="16008"/>
    <cellStyle name="Normal 8 3 3" xfId="2808"/>
    <cellStyle name="Normal 8 3 3 2" xfId="7455"/>
    <cellStyle name="Normal 8 3 3 2 2" xfId="22732"/>
    <cellStyle name="Normal 8 3 3 2 3" xfId="35076"/>
    <cellStyle name="Normal 8 3 3 3" xfId="10605"/>
    <cellStyle name="Normal 8 3 3 3 2" xfId="25833"/>
    <cellStyle name="Normal 8 3 3 3 3" xfId="38124"/>
    <cellStyle name="Normal 8 3 3 4" xfId="13369"/>
    <cellStyle name="Normal 8 3 3 4 2" xfId="28556"/>
    <cellStyle name="Normal 8 3 3 4 3" xfId="40790"/>
    <cellStyle name="Normal 8 3 3 5" xfId="18264"/>
    <cellStyle name="Normal 8 3 3 6" xfId="30892"/>
    <cellStyle name="Normal 8 3 4" xfId="3270"/>
    <cellStyle name="Normal 8 3 4 2" xfId="7910"/>
    <cellStyle name="Normal 8 3 4 2 2" xfId="23186"/>
    <cellStyle name="Normal 8 3 4 2 3" xfId="35529"/>
    <cellStyle name="Normal 8 3 4 3" xfId="11058"/>
    <cellStyle name="Normal 8 3 4 3 2" xfId="26284"/>
    <cellStyle name="Normal 8 3 4 3 3" xfId="38572"/>
    <cellStyle name="Normal 8 3 4 4" xfId="13798"/>
    <cellStyle name="Normal 8 3 4 4 2" xfId="28985"/>
    <cellStyle name="Normal 8 3 4 4 3" xfId="41218"/>
    <cellStyle name="Normal 8 3 4 5" xfId="18712"/>
    <cellStyle name="Normal 8 3 4 6" xfId="31322"/>
    <cellStyle name="Normal 8 3 5" xfId="3637"/>
    <cellStyle name="Normal 8 3 5 2" xfId="8265"/>
    <cellStyle name="Normal 8 3 5 2 2" xfId="23541"/>
    <cellStyle name="Normal 8 3 5 2 3" xfId="35884"/>
    <cellStyle name="Normal 8 3 5 3" xfId="11411"/>
    <cellStyle name="Normal 8 3 5 3 2" xfId="26637"/>
    <cellStyle name="Normal 8 3 5 3 3" xfId="38923"/>
    <cellStyle name="Normal 8 3 5 4" xfId="14126"/>
    <cellStyle name="Normal 8 3 5 4 2" xfId="29313"/>
    <cellStyle name="Normal 8 3 5 4 3" xfId="41545"/>
    <cellStyle name="Normal 8 3 5 5" xfId="19071"/>
    <cellStyle name="Normal 8 3 5 6" xfId="31650"/>
    <cellStyle name="Normal 8 3 6" xfId="3781"/>
    <cellStyle name="Normal 8 3 6 2" xfId="8407"/>
    <cellStyle name="Normal 8 3 6 2 2" xfId="23681"/>
    <cellStyle name="Normal 8 3 6 2 3" xfId="36024"/>
    <cellStyle name="Normal 8 3 6 3" xfId="11549"/>
    <cellStyle name="Normal 8 3 6 3 2" xfId="26774"/>
    <cellStyle name="Normal 8 3 6 3 3" xfId="39060"/>
    <cellStyle name="Normal 8 3 6 4" xfId="14259"/>
    <cellStyle name="Normal 8 3 6 4 2" xfId="29446"/>
    <cellStyle name="Normal 8 3 6 4 3" xfId="41677"/>
    <cellStyle name="Normal 8 3 6 5" xfId="19210"/>
    <cellStyle name="Normal 8 3 6 6" xfId="31782"/>
    <cellStyle name="Normal 8 3 7" xfId="4015"/>
    <cellStyle name="Normal 8 3 7 2" xfId="8632"/>
    <cellStyle name="Normal 8 3 7 2 2" xfId="23906"/>
    <cellStyle name="Normal 8 3 7 2 3" xfId="36249"/>
    <cellStyle name="Normal 8 3 7 3" xfId="11773"/>
    <cellStyle name="Normal 8 3 7 3 2" xfId="26998"/>
    <cellStyle name="Normal 8 3 7 3 3" xfId="39284"/>
    <cellStyle name="Normal 8 3 7 4" xfId="14466"/>
    <cellStyle name="Normal 8 3 7 4 2" xfId="29653"/>
    <cellStyle name="Normal 8 3 7 4 3" xfId="41884"/>
    <cellStyle name="Normal 8 3 7 5" xfId="19432"/>
    <cellStyle name="Normal 8 3 7 6" xfId="31989"/>
    <cellStyle name="Normal 8 3 8" xfId="4224"/>
    <cellStyle name="Normal 8 3 8 2" xfId="8835"/>
    <cellStyle name="Normal 8 3 8 2 2" xfId="24109"/>
    <cellStyle name="Normal 8 3 8 2 3" xfId="36452"/>
    <cellStyle name="Normal 8 3 8 3" xfId="11973"/>
    <cellStyle name="Normal 8 3 8 3 2" xfId="27198"/>
    <cellStyle name="Normal 8 3 8 3 3" xfId="39483"/>
    <cellStyle name="Normal 8 3 8 4" xfId="14652"/>
    <cellStyle name="Normal 8 3 8 4 2" xfId="29839"/>
    <cellStyle name="Normal 8 3 8 4 3" xfId="42069"/>
    <cellStyle name="Normal 8 3 8 5" xfId="19630"/>
    <cellStyle name="Normal 8 3 8 6" xfId="32174"/>
    <cellStyle name="Normal 8 3 9" xfId="4403"/>
    <cellStyle name="Normal 8 3 9 2" xfId="9010"/>
    <cellStyle name="Normal 8 3 9 2 2" xfId="24284"/>
    <cellStyle name="Normal 8 3 9 2 3" xfId="36626"/>
    <cellStyle name="Normal 8 3 9 3" xfId="12142"/>
    <cellStyle name="Normal 8 3 9 3 2" xfId="27367"/>
    <cellStyle name="Normal 8 3 9 3 3" xfId="39651"/>
    <cellStyle name="Normal 8 3 9 4" xfId="14811"/>
    <cellStyle name="Normal 8 3 9 4 2" xfId="29998"/>
    <cellStyle name="Normal 8 3 9 4 3" xfId="42228"/>
    <cellStyle name="Normal 8 3 9 5" xfId="19800"/>
    <cellStyle name="Normal 8 3 9 6" xfId="32332"/>
    <cellStyle name="Normal 8 4" xfId="664"/>
    <cellStyle name="Normal 8 4 10" xfId="4438"/>
    <cellStyle name="Normal 8 4 10 2" xfId="9045"/>
    <cellStyle name="Normal 8 4 10 2 2" xfId="24319"/>
    <cellStyle name="Normal 8 4 10 2 3" xfId="36661"/>
    <cellStyle name="Normal 8 4 10 3" xfId="12176"/>
    <cellStyle name="Normal 8 4 10 3 2" xfId="27401"/>
    <cellStyle name="Normal 8 4 10 3 3" xfId="39685"/>
    <cellStyle name="Normal 8 4 10 4" xfId="14845"/>
    <cellStyle name="Normal 8 4 10 4 2" xfId="30032"/>
    <cellStyle name="Normal 8 4 10 4 3" xfId="42262"/>
    <cellStyle name="Normal 8 4 10 5" xfId="19834"/>
    <cellStyle name="Normal 8 4 10 6" xfId="32366"/>
    <cellStyle name="Normal 8 4 11" xfId="5740"/>
    <cellStyle name="Normal 8 4 11 2" xfId="21020"/>
    <cellStyle name="Normal 8 4 11 3" xfId="33368"/>
    <cellStyle name="Normal 8 4 12" xfId="6215"/>
    <cellStyle name="Normal 8 4 12 2" xfId="21493"/>
    <cellStyle name="Normal 8 4 12 3" xfId="33839"/>
    <cellStyle name="Normal 8 4 13" xfId="11823"/>
    <cellStyle name="Normal 8 4 13 2" xfId="27048"/>
    <cellStyle name="Normal 8 4 13 3" xfId="39334"/>
    <cellStyle name="Normal 8 4 14" xfId="16429"/>
    <cellStyle name="Normal 8 4 15" xfId="30207"/>
    <cellStyle name="Normal 8 4 2" xfId="1993"/>
    <cellStyle name="Normal 8 4 2 2" xfId="6779"/>
    <cellStyle name="Normal 8 4 2 2 2" xfId="22056"/>
    <cellStyle name="Normal 8 4 2 2 3" xfId="34401"/>
    <cellStyle name="Normal 8 4 2 3" xfId="9877"/>
    <cellStyle name="Normal 8 4 2 3 2" xfId="25125"/>
    <cellStyle name="Normal 8 4 2 3 3" xfId="37434"/>
    <cellStyle name="Normal 8 4 2 4" xfId="12751"/>
    <cellStyle name="Normal 8 4 2 4 2" xfId="27954"/>
    <cellStyle name="Normal 8 4 2 4 3" xfId="40208"/>
    <cellStyle name="Normal 8 4 2 5" xfId="17524"/>
    <cellStyle name="Normal 8 4 2 6" xfId="30588"/>
    <cellStyle name="Normal 8 4 3" xfId="2759"/>
    <cellStyle name="Normal 8 4 3 2" xfId="7407"/>
    <cellStyle name="Normal 8 4 3 2 2" xfId="22684"/>
    <cellStyle name="Normal 8 4 3 2 3" xfId="35028"/>
    <cellStyle name="Normal 8 4 3 3" xfId="10558"/>
    <cellStyle name="Normal 8 4 3 3 2" xfId="25786"/>
    <cellStyle name="Normal 8 4 3 3 3" xfId="38077"/>
    <cellStyle name="Normal 8 4 3 4" xfId="13328"/>
    <cellStyle name="Normal 8 4 3 4 2" xfId="28515"/>
    <cellStyle name="Normal 8 4 3 4 3" xfId="40749"/>
    <cellStyle name="Normal 8 4 3 5" xfId="18219"/>
    <cellStyle name="Normal 8 4 3 6" xfId="30851"/>
    <cellStyle name="Normal 8 4 4" xfId="2379"/>
    <cellStyle name="Normal 8 4 4 2" xfId="7038"/>
    <cellStyle name="Normal 8 4 4 2 2" xfId="22315"/>
    <cellStyle name="Normal 8 4 4 2 3" xfId="34659"/>
    <cellStyle name="Normal 8 4 4 3" xfId="10198"/>
    <cellStyle name="Normal 8 4 4 3 2" xfId="25429"/>
    <cellStyle name="Normal 8 4 4 3 3" xfId="37722"/>
    <cellStyle name="Normal 8 4 4 4" xfId="13010"/>
    <cellStyle name="Normal 8 4 4 4 2" xfId="28199"/>
    <cellStyle name="Normal 8 4 4 4 3" xfId="40437"/>
    <cellStyle name="Normal 8 4 4 5" xfId="17868"/>
    <cellStyle name="Normal 8 4 4 6" xfId="16769"/>
    <cellStyle name="Normal 8 4 5" xfId="3407"/>
    <cellStyle name="Normal 8 4 5 2" xfId="8040"/>
    <cellStyle name="Normal 8 4 5 2 2" xfId="23316"/>
    <cellStyle name="Normal 8 4 5 2 3" xfId="35659"/>
    <cellStyle name="Normal 8 4 5 3" xfId="11187"/>
    <cellStyle name="Normal 8 4 5 3 2" xfId="26413"/>
    <cellStyle name="Normal 8 4 5 3 3" xfId="38701"/>
    <cellStyle name="Normal 8 4 5 4" xfId="13917"/>
    <cellStyle name="Normal 8 4 5 4 2" xfId="29104"/>
    <cellStyle name="Normal 8 4 5 4 3" xfId="41337"/>
    <cellStyle name="Normal 8 4 5 5" xfId="18845"/>
    <cellStyle name="Normal 8 4 5 6" xfId="31441"/>
    <cellStyle name="Normal 8 4 6" xfId="3673"/>
    <cellStyle name="Normal 8 4 6 2" xfId="8301"/>
    <cellStyle name="Normal 8 4 6 2 2" xfId="23577"/>
    <cellStyle name="Normal 8 4 6 2 3" xfId="35920"/>
    <cellStyle name="Normal 8 4 6 3" xfId="11446"/>
    <cellStyle name="Normal 8 4 6 3 2" xfId="26672"/>
    <cellStyle name="Normal 8 4 6 3 3" xfId="38958"/>
    <cellStyle name="Normal 8 4 6 4" xfId="14160"/>
    <cellStyle name="Normal 8 4 6 4 2" xfId="29347"/>
    <cellStyle name="Normal 8 4 6 4 3" xfId="41579"/>
    <cellStyle name="Normal 8 4 6 5" xfId="19106"/>
    <cellStyle name="Normal 8 4 6 6" xfId="31684"/>
    <cellStyle name="Normal 8 4 7" xfId="3837"/>
    <cellStyle name="Normal 8 4 7 2" xfId="8463"/>
    <cellStyle name="Normal 8 4 7 2 2" xfId="23737"/>
    <cellStyle name="Normal 8 4 7 2 3" xfId="36080"/>
    <cellStyle name="Normal 8 4 7 3" xfId="11604"/>
    <cellStyle name="Normal 8 4 7 3 2" xfId="26829"/>
    <cellStyle name="Normal 8 4 7 3 3" xfId="39115"/>
    <cellStyle name="Normal 8 4 7 4" xfId="14312"/>
    <cellStyle name="Normal 8 4 7 4 2" xfId="29499"/>
    <cellStyle name="Normal 8 4 7 4 3" xfId="41730"/>
    <cellStyle name="Normal 8 4 7 5" xfId="19263"/>
    <cellStyle name="Normal 8 4 7 6" xfId="31835"/>
    <cellStyle name="Normal 8 4 8" xfId="4065"/>
    <cellStyle name="Normal 8 4 8 2" xfId="8681"/>
    <cellStyle name="Normal 8 4 8 2 2" xfId="23955"/>
    <cellStyle name="Normal 8 4 8 2 3" xfId="36298"/>
    <cellStyle name="Normal 8 4 8 3" xfId="11822"/>
    <cellStyle name="Normal 8 4 8 3 2" xfId="27047"/>
    <cellStyle name="Normal 8 4 8 3 3" xfId="39333"/>
    <cellStyle name="Normal 8 4 8 4" xfId="14513"/>
    <cellStyle name="Normal 8 4 8 4 2" xfId="29700"/>
    <cellStyle name="Normal 8 4 8 4 3" xfId="41931"/>
    <cellStyle name="Normal 8 4 8 5" xfId="19480"/>
    <cellStyle name="Normal 8 4 8 6" xfId="32036"/>
    <cellStyle name="Normal 8 4 9" xfId="4265"/>
    <cellStyle name="Normal 8 4 9 2" xfId="8876"/>
    <cellStyle name="Normal 8 4 9 2 2" xfId="24150"/>
    <cellStyle name="Normal 8 4 9 2 3" xfId="36493"/>
    <cellStyle name="Normal 8 4 9 3" xfId="12013"/>
    <cellStyle name="Normal 8 4 9 3 2" xfId="27238"/>
    <cellStyle name="Normal 8 4 9 3 3" xfId="39523"/>
    <cellStyle name="Normal 8 4 9 4" xfId="14691"/>
    <cellStyle name="Normal 8 4 9 4 2" xfId="29878"/>
    <cellStyle name="Normal 8 4 9 4 3" xfId="42108"/>
    <cellStyle name="Normal 8 4 9 5" xfId="19670"/>
    <cellStyle name="Normal 8 4 9 6" xfId="32213"/>
    <cellStyle name="Normal 8 5" xfId="705"/>
    <cellStyle name="Normal 8 5 10" xfId="4479"/>
    <cellStyle name="Normal 8 5 10 2" xfId="9085"/>
    <cellStyle name="Normal 8 5 10 2 2" xfId="24359"/>
    <cellStyle name="Normal 8 5 10 2 3" xfId="36701"/>
    <cellStyle name="Normal 8 5 10 3" xfId="12213"/>
    <cellStyle name="Normal 8 5 10 3 2" xfId="27438"/>
    <cellStyle name="Normal 8 5 10 3 3" xfId="39722"/>
    <cellStyle name="Normal 8 5 10 4" xfId="14878"/>
    <cellStyle name="Normal 8 5 10 4 2" xfId="30065"/>
    <cellStyle name="Normal 8 5 10 4 3" xfId="42295"/>
    <cellStyle name="Normal 8 5 10 5" xfId="19873"/>
    <cellStyle name="Normal 8 5 10 6" xfId="32399"/>
    <cellStyle name="Normal 8 5 11" xfId="5776"/>
    <cellStyle name="Normal 8 5 11 2" xfId="21056"/>
    <cellStyle name="Normal 8 5 11 3" xfId="33404"/>
    <cellStyle name="Normal 8 5 12" xfId="6206"/>
    <cellStyle name="Normal 8 5 12 2" xfId="21484"/>
    <cellStyle name="Normal 8 5 12 3" xfId="33830"/>
    <cellStyle name="Normal 8 5 13" xfId="10892"/>
    <cellStyle name="Normal 8 5 13 2" xfId="26120"/>
    <cellStyle name="Normal 8 5 13 3" xfId="38409"/>
    <cellStyle name="Normal 8 5 14" xfId="16459"/>
    <cellStyle name="Normal 8 5 15" xfId="16311"/>
    <cellStyle name="Normal 8 5 2" xfId="2013"/>
    <cellStyle name="Normal 8 5 2 2" xfId="6793"/>
    <cellStyle name="Normal 8 5 2 2 2" xfId="22070"/>
    <cellStyle name="Normal 8 5 2 2 3" xfId="34414"/>
    <cellStyle name="Normal 8 5 2 3" xfId="9894"/>
    <cellStyle name="Normal 8 5 2 3 2" xfId="25139"/>
    <cellStyle name="Normal 8 5 2 3 3" xfId="37447"/>
    <cellStyle name="Normal 8 5 2 4" xfId="12764"/>
    <cellStyle name="Normal 8 5 2 4 2" xfId="27964"/>
    <cellStyle name="Normal 8 5 2 4 3" xfId="40218"/>
    <cellStyle name="Normal 8 5 2 5" xfId="17540"/>
    <cellStyle name="Normal 8 5 2 6" xfId="17094"/>
    <cellStyle name="Normal 8 5 3" xfId="2798"/>
    <cellStyle name="Normal 8 5 3 2" xfId="7445"/>
    <cellStyle name="Normal 8 5 3 2 2" xfId="22722"/>
    <cellStyle name="Normal 8 5 3 2 3" xfId="35066"/>
    <cellStyle name="Normal 8 5 3 3" xfId="10595"/>
    <cellStyle name="Normal 8 5 3 3 2" xfId="25823"/>
    <cellStyle name="Normal 8 5 3 3 3" xfId="38114"/>
    <cellStyle name="Normal 8 5 3 4" xfId="13361"/>
    <cellStyle name="Normal 8 5 3 4 2" xfId="28548"/>
    <cellStyle name="Normal 8 5 3 4 3" xfId="40782"/>
    <cellStyle name="Normal 8 5 3 5" xfId="18255"/>
    <cellStyle name="Normal 8 5 3 6" xfId="30884"/>
    <cellStyle name="Normal 8 5 4" xfId="3014"/>
    <cellStyle name="Normal 8 5 4 2" xfId="7658"/>
    <cellStyle name="Normal 8 5 4 2 2" xfId="22935"/>
    <cellStyle name="Normal 8 5 4 2 3" xfId="35278"/>
    <cellStyle name="Normal 8 5 4 3" xfId="10809"/>
    <cellStyle name="Normal 8 5 4 3 2" xfId="26037"/>
    <cellStyle name="Normal 8 5 4 3 3" xfId="38328"/>
    <cellStyle name="Normal 8 5 4 4" xfId="13567"/>
    <cellStyle name="Normal 8 5 4 4 2" xfId="28754"/>
    <cellStyle name="Normal 8 5 4 4 3" xfId="40987"/>
    <cellStyle name="Normal 8 5 4 5" xfId="18468"/>
    <cellStyle name="Normal 8 5 4 6" xfId="31090"/>
    <cellStyle name="Normal 8 5 5" xfId="3621"/>
    <cellStyle name="Normal 8 5 5 2" xfId="8249"/>
    <cellStyle name="Normal 8 5 5 2 2" xfId="23525"/>
    <cellStyle name="Normal 8 5 5 2 3" xfId="35868"/>
    <cellStyle name="Normal 8 5 5 3" xfId="11395"/>
    <cellStyle name="Normal 8 5 5 3 2" xfId="26621"/>
    <cellStyle name="Normal 8 5 5 3 3" xfId="38907"/>
    <cellStyle name="Normal 8 5 5 4" xfId="14110"/>
    <cellStyle name="Normal 8 5 5 4 2" xfId="29297"/>
    <cellStyle name="Normal 8 5 5 4 3" xfId="41529"/>
    <cellStyle name="Normal 8 5 5 5" xfId="19055"/>
    <cellStyle name="Normal 8 5 5 6" xfId="31634"/>
    <cellStyle name="Normal 8 5 6" xfId="3505"/>
    <cellStyle name="Normal 8 5 6 2" xfId="8137"/>
    <cellStyle name="Normal 8 5 6 2 2" xfId="23413"/>
    <cellStyle name="Normal 8 5 6 2 3" xfId="35756"/>
    <cellStyle name="Normal 8 5 6 3" xfId="11281"/>
    <cellStyle name="Normal 8 5 6 3 2" xfId="26507"/>
    <cellStyle name="Normal 8 5 6 3 3" xfId="38795"/>
    <cellStyle name="Normal 8 5 6 4" xfId="14005"/>
    <cellStyle name="Normal 8 5 6 4 2" xfId="29192"/>
    <cellStyle name="Normal 8 5 6 4 3" xfId="41424"/>
    <cellStyle name="Normal 8 5 6 5" xfId="18942"/>
    <cellStyle name="Normal 8 5 6 6" xfId="31528"/>
    <cellStyle name="Normal 8 5 7" xfId="3910"/>
    <cellStyle name="Normal 8 5 7 2" xfId="8532"/>
    <cellStyle name="Normal 8 5 7 2 2" xfId="23806"/>
    <cellStyle name="Normal 8 5 7 2 3" xfId="36149"/>
    <cellStyle name="Normal 8 5 7 3" xfId="11674"/>
    <cellStyle name="Normal 8 5 7 3 2" xfId="26899"/>
    <cellStyle name="Normal 8 5 7 3 3" xfId="39185"/>
    <cellStyle name="Normal 8 5 7 4" xfId="14374"/>
    <cellStyle name="Normal 8 5 7 4 2" xfId="29561"/>
    <cellStyle name="Normal 8 5 7 4 3" xfId="41792"/>
    <cellStyle name="Normal 8 5 7 5" xfId="19332"/>
    <cellStyle name="Normal 8 5 7 6" xfId="31897"/>
    <cellStyle name="Normal 8 5 8" xfId="4129"/>
    <cellStyle name="Normal 8 5 8 2" xfId="8742"/>
    <cellStyle name="Normal 8 5 8 2 2" xfId="24016"/>
    <cellStyle name="Normal 8 5 8 2 3" xfId="36359"/>
    <cellStyle name="Normal 8 5 8 3" xfId="11882"/>
    <cellStyle name="Normal 8 5 8 3 2" xfId="27107"/>
    <cellStyle name="Normal 8 5 8 3 3" xfId="39393"/>
    <cellStyle name="Normal 8 5 8 4" xfId="14567"/>
    <cellStyle name="Normal 8 5 8 4 2" xfId="29754"/>
    <cellStyle name="Normal 8 5 8 4 3" xfId="41985"/>
    <cellStyle name="Normal 8 5 8 5" xfId="19540"/>
    <cellStyle name="Normal 8 5 8 6" xfId="32090"/>
    <cellStyle name="Normal 8 5 9" xfId="4324"/>
    <cellStyle name="Normal 8 5 9 2" xfId="8932"/>
    <cellStyle name="Normal 8 5 9 2 2" xfId="24206"/>
    <cellStyle name="Normal 8 5 9 2 3" xfId="36548"/>
    <cellStyle name="Normal 8 5 9 3" xfId="12069"/>
    <cellStyle name="Normal 8 5 9 3 2" xfId="27294"/>
    <cellStyle name="Normal 8 5 9 3 3" xfId="39579"/>
    <cellStyle name="Normal 8 5 9 4" xfId="14741"/>
    <cellStyle name="Normal 8 5 9 4 2" xfId="29928"/>
    <cellStyle name="Normal 8 5 9 4 3" xfId="42158"/>
    <cellStyle name="Normal 8 5 9 5" xfId="19725"/>
    <cellStyle name="Normal 8 5 9 6" xfId="32263"/>
    <cellStyle name="Normal 8 6" xfId="755"/>
    <cellStyle name="Normal 8 6 10" xfId="3039"/>
    <cellStyle name="Normal 8 6 10 2" xfId="7682"/>
    <cellStyle name="Normal 8 6 10 2 2" xfId="22959"/>
    <cellStyle name="Normal 8 6 10 2 3" xfId="35302"/>
    <cellStyle name="Normal 8 6 10 3" xfId="10833"/>
    <cellStyle name="Normal 8 6 10 3 2" xfId="26061"/>
    <cellStyle name="Normal 8 6 10 3 3" xfId="38352"/>
    <cellStyle name="Normal 8 6 10 4" xfId="13590"/>
    <cellStyle name="Normal 8 6 10 4 2" xfId="28777"/>
    <cellStyle name="Normal 8 6 10 4 3" xfId="41010"/>
    <cellStyle name="Normal 8 6 10 5" xfId="18493"/>
    <cellStyle name="Normal 8 6 10 6" xfId="31113"/>
    <cellStyle name="Normal 8 6 11" xfId="5825"/>
    <cellStyle name="Normal 8 6 11 2" xfId="21105"/>
    <cellStyle name="Normal 8 6 11 3" xfId="33453"/>
    <cellStyle name="Normal 8 6 12" xfId="5692"/>
    <cellStyle name="Normal 8 6 12 2" xfId="20972"/>
    <cellStyle name="Normal 8 6 12 3" xfId="33320"/>
    <cellStyle name="Normal 8 6 13" xfId="6280"/>
    <cellStyle name="Normal 8 6 13 2" xfId="21558"/>
    <cellStyle name="Normal 8 6 13 3" xfId="33904"/>
    <cellStyle name="Normal 8 6 14" xfId="16506"/>
    <cellStyle name="Normal 8 6 15" xfId="25412"/>
    <cellStyle name="Normal 8 6 2" xfId="2061"/>
    <cellStyle name="Normal 8 6 2 2" xfId="6841"/>
    <cellStyle name="Normal 8 6 2 2 2" xfId="22118"/>
    <cellStyle name="Normal 8 6 2 2 3" xfId="34462"/>
    <cellStyle name="Normal 8 6 2 3" xfId="9942"/>
    <cellStyle name="Normal 8 6 2 3 2" xfId="25186"/>
    <cellStyle name="Normal 8 6 2 3 3" xfId="37491"/>
    <cellStyle name="Normal 8 6 2 4" xfId="12812"/>
    <cellStyle name="Normal 8 6 2 4 2" xfId="28011"/>
    <cellStyle name="Normal 8 6 2 4 3" xfId="40262"/>
    <cellStyle name="Normal 8 6 2 5" xfId="17588"/>
    <cellStyle name="Normal 8 6 2 6" xfId="30691"/>
    <cellStyle name="Normal 8 6 3" xfId="2847"/>
    <cellStyle name="Normal 8 6 3 2" xfId="7493"/>
    <cellStyle name="Normal 8 6 3 2 2" xfId="22770"/>
    <cellStyle name="Normal 8 6 3 2 3" xfId="35114"/>
    <cellStyle name="Normal 8 6 3 3" xfId="10643"/>
    <cellStyle name="Normal 8 6 3 3 2" xfId="25871"/>
    <cellStyle name="Normal 8 6 3 3 3" xfId="38162"/>
    <cellStyle name="Normal 8 6 3 4" xfId="13405"/>
    <cellStyle name="Normal 8 6 3 4 2" xfId="28592"/>
    <cellStyle name="Normal 8 6 3 4 3" xfId="40826"/>
    <cellStyle name="Normal 8 6 3 5" xfId="18303"/>
    <cellStyle name="Normal 8 6 3 6" xfId="30929"/>
    <cellStyle name="Normal 8 6 4" xfId="1760"/>
    <cellStyle name="Normal 8 6 4 2" xfId="6604"/>
    <cellStyle name="Normal 8 6 4 2 2" xfId="21881"/>
    <cellStyle name="Normal 8 6 4 2 3" xfId="34226"/>
    <cellStyle name="Normal 8 6 4 3" xfId="9678"/>
    <cellStyle name="Normal 8 6 4 3 2" xfId="24940"/>
    <cellStyle name="Normal 8 6 4 3 3" xfId="37258"/>
    <cellStyle name="Normal 8 6 4 4" xfId="12579"/>
    <cellStyle name="Normal 8 6 4 4 2" xfId="27795"/>
    <cellStyle name="Normal 8 6 4 4 3" xfId="40072"/>
    <cellStyle name="Normal 8 6 4 5" xfId="17304"/>
    <cellStyle name="Normal 8 6 4 6" xfId="17767"/>
    <cellStyle name="Normal 8 6 5" xfId="3405"/>
    <cellStyle name="Normal 8 6 5 2" xfId="8038"/>
    <cellStyle name="Normal 8 6 5 2 2" xfId="23314"/>
    <cellStyle name="Normal 8 6 5 2 3" xfId="35657"/>
    <cellStyle name="Normal 8 6 5 3" xfId="11185"/>
    <cellStyle name="Normal 8 6 5 3 2" xfId="26411"/>
    <cellStyle name="Normal 8 6 5 3 3" xfId="38699"/>
    <cellStyle name="Normal 8 6 5 4" xfId="13915"/>
    <cellStyle name="Normal 8 6 5 4 2" xfId="29102"/>
    <cellStyle name="Normal 8 6 5 4 3" xfId="41335"/>
    <cellStyle name="Normal 8 6 5 5" xfId="18843"/>
    <cellStyle name="Normal 8 6 5 6" xfId="31439"/>
    <cellStyle name="Normal 8 6 6" xfId="3626"/>
    <cellStyle name="Normal 8 6 6 2" xfId="8254"/>
    <cellStyle name="Normal 8 6 6 2 2" xfId="23530"/>
    <cellStyle name="Normal 8 6 6 2 3" xfId="35873"/>
    <cellStyle name="Normal 8 6 6 3" xfId="11400"/>
    <cellStyle name="Normal 8 6 6 3 2" xfId="26626"/>
    <cellStyle name="Normal 8 6 6 3 3" xfId="38912"/>
    <cellStyle name="Normal 8 6 6 4" xfId="14115"/>
    <cellStyle name="Normal 8 6 6 4 2" xfId="29302"/>
    <cellStyle name="Normal 8 6 6 4 3" xfId="41534"/>
    <cellStyle name="Normal 8 6 6 5" xfId="19060"/>
    <cellStyle name="Normal 8 6 6 6" xfId="31639"/>
    <cellStyle name="Normal 8 6 7" xfId="2461"/>
    <cellStyle name="Normal 8 6 7 2" xfId="7117"/>
    <cellStyle name="Normal 8 6 7 2 2" xfId="22394"/>
    <cellStyle name="Normal 8 6 7 2 3" xfId="34738"/>
    <cellStyle name="Normal 8 6 7 3" xfId="10278"/>
    <cellStyle name="Normal 8 6 7 3 2" xfId="25509"/>
    <cellStyle name="Normal 8 6 7 3 3" xfId="37802"/>
    <cellStyle name="Normal 8 6 7 4" xfId="13081"/>
    <cellStyle name="Normal 8 6 7 4 2" xfId="28270"/>
    <cellStyle name="Normal 8 6 7 4 3" xfId="40508"/>
    <cellStyle name="Normal 8 6 7 5" xfId="17945"/>
    <cellStyle name="Normal 8 6 7 6" xfId="30578"/>
    <cellStyle name="Normal 8 6 8" xfId="3587"/>
    <cellStyle name="Normal 8 6 8 2" xfId="8215"/>
    <cellStyle name="Normal 8 6 8 2 2" xfId="23491"/>
    <cellStyle name="Normal 8 6 8 2 3" xfId="35834"/>
    <cellStyle name="Normal 8 6 8 3" xfId="11361"/>
    <cellStyle name="Normal 8 6 8 3 2" xfId="26587"/>
    <cellStyle name="Normal 8 6 8 3 3" xfId="38873"/>
    <cellStyle name="Normal 8 6 8 4" xfId="14077"/>
    <cellStyle name="Normal 8 6 8 4 2" xfId="29264"/>
    <cellStyle name="Normal 8 6 8 4 3" xfId="41496"/>
    <cellStyle name="Normal 8 6 8 5" xfId="19021"/>
    <cellStyle name="Normal 8 6 8 6" xfId="31600"/>
    <cellStyle name="Normal 8 6 9" xfId="2910"/>
    <cellStyle name="Normal 8 6 9 2" xfId="7555"/>
    <cellStyle name="Normal 8 6 9 2 2" xfId="22832"/>
    <cellStyle name="Normal 8 6 9 2 3" xfId="35175"/>
    <cellStyle name="Normal 8 6 9 3" xfId="10706"/>
    <cellStyle name="Normal 8 6 9 3 2" xfId="25934"/>
    <cellStyle name="Normal 8 6 9 3 3" xfId="38225"/>
    <cellStyle name="Normal 8 6 9 4" xfId="13465"/>
    <cellStyle name="Normal 8 6 9 4 2" xfId="28652"/>
    <cellStyle name="Normal 8 6 9 4 3" xfId="40886"/>
    <cellStyle name="Normal 8 6 9 5" xfId="18365"/>
    <cellStyle name="Normal 8 6 9 6" xfId="30989"/>
    <cellStyle name="Normal 8 7" xfId="647"/>
    <cellStyle name="Normal 8 7 10" xfId="3553"/>
    <cellStyle name="Normal 8 7 10 2" xfId="8181"/>
    <cellStyle name="Normal 8 7 10 2 2" xfId="23457"/>
    <cellStyle name="Normal 8 7 10 2 3" xfId="35800"/>
    <cellStyle name="Normal 8 7 10 3" xfId="11328"/>
    <cellStyle name="Normal 8 7 10 3 2" xfId="26554"/>
    <cellStyle name="Normal 8 7 10 3 3" xfId="38840"/>
    <cellStyle name="Normal 8 7 10 4" xfId="14046"/>
    <cellStyle name="Normal 8 7 10 4 2" xfId="29233"/>
    <cellStyle name="Normal 8 7 10 4 3" xfId="41465"/>
    <cellStyle name="Normal 8 7 10 5" xfId="18989"/>
    <cellStyle name="Normal 8 7 10 6" xfId="31569"/>
    <cellStyle name="Normal 8 7 11" xfId="5723"/>
    <cellStyle name="Normal 8 7 11 2" xfId="21003"/>
    <cellStyle name="Normal 8 7 11 3" xfId="33351"/>
    <cellStyle name="Normal 8 7 12" xfId="5676"/>
    <cellStyle name="Normal 8 7 12 2" xfId="20956"/>
    <cellStyle name="Normal 8 7 12 3" xfId="33304"/>
    <cellStyle name="Normal 8 7 13" xfId="12543"/>
    <cellStyle name="Normal 8 7 13 2" xfId="27760"/>
    <cellStyle name="Normal 8 7 13 3" xfId="40039"/>
    <cellStyle name="Normal 8 7 14" xfId="16412"/>
    <cellStyle name="Normal 8 7 15" xfId="17385"/>
    <cellStyle name="Normal 8 7 2" xfId="1976"/>
    <cellStyle name="Normal 8 7 2 2" xfId="6762"/>
    <cellStyle name="Normal 8 7 2 2 2" xfId="22039"/>
    <cellStyle name="Normal 8 7 2 2 3" xfId="34384"/>
    <cellStyle name="Normal 8 7 2 3" xfId="9860"/>
    <cellStyle name="Normal 8 7 2 3 2" xfId="25108"/>
    <cellStyle name="Normal 8 7 2 3 3" xfId="37417"/>
    <cellStyle name="Normal 8 7 2 4" xfId="12734"/>
    <cellStyle name="Normal 8 7 2 4 2" xfId="27937"/>
    <cellStyle name="Normal 8 7 2 4 3" xfId="40191"/>
    <cellStyle name="Normal 8 7 2 5" xfId="17507"/>
    <cellStyle name="Normal 8 7 2 6" xfId="20016"/>
    <cellStyle name="Normal 8 7 3" xfId="2742"/>
    <cellStyle name="Normal 8 7 3 2" xfId="7390"/>
    <cellStyle name="Normal 8 7 3 2 2" xfId="22667"/>
    <cellStyle name="Normal 8 7 3 2 3" xfId="35011"/>
    <cellStyle name="Normal 8 7 3 3" xfId="10541"/>
    <cellStyle name="Normal 8 7 3 3 2" xfId="25769"/>
    <cellStyle name="Normal 8 7 3 3 3" xfId="38060"/>
    <cellStyle name="Normal 8 7 3 4" xfId="13311"/>
    <cellStyle name="Normal 8 7 3 4 2" xfId="28498"/>
    <cellStyle name="Normal 8 7 3 4 3" xfId="40732"/>
    <cellStyle name="Normal 8 7 3 5" xfId="18202"/>
    <cellStyle name="Normal 8 7 3 6" xfId="30834"/>
    <cellStyle name="Normal 8 7 4" xfId="2395"/>
    <cellStyle name="Normal 8 7 4 2" xfId="7054"/>
    <cellStyle name="Normal 8 7 4 2 2" xfId="22331"/>
    <cellStyle name="Normal 8 7 4 2 3" xfId="34675"/>
    <cellStyle name="Normal 8 7 4 3" xfId="10214"/>
    <cellStyle name="Normal 8 7 4 3 2" xfId="25445"/>
    <cellStyle name="Normal 8 7 4 3 3" xfId="37738"/>
    <cellStyle name="Normal 8 7 4 4" xfId="13026"/>
    <cellStyle name="Normal 8 7 4 4 2" xfId="28215"/>
    <cellStyle name="Normal 8 7 4 4 3" xfId="40453"/>
    <cellStyle name="Normal 8 7 4 5" xfId="17884"/>
    <cellStyle name="Normal 8 7 4 6" xfId="30446"/>
    <cellStyle name="Normal 8 7 5" xfId="3581"/>
    <cellStyle name="Normal 8 7 5 2" xfId="8209"/>
    <cellStyle name="Normal 8 7 5 2 2" xfId="23485"/>
    <cellStyle name="Normal 8 7 5 2 3" xfId="35828"/>
    <cellStyle name="Normal 8 7 5 3" xfId="11355"/>
    <cellStyle name="Normal 8 7 5 3 2" xfId="26581"/>
    <cellStyle name="Normal 8 7 5 3 3" xfId="38867"/>
    <cellStyle name="Normal 8 7 5 4" xfId="14071"/>
    <cellStyle name="Normal 8 7 5 4 2" xfId="29258"/>
    <cellStyle name="Normal 8 7 5 4 3" xfId="41490"/>
    <cellStyle name="Normal 8 7 5 5" xfId="19015"/>
    <cellStyle name="Normal 8 7 5 6" xfId="31594"/>
    <cellStyle name="Normal 8 7 6" xfId="3078"/>
    <cellStyle name="Normal 8 7 6 2" xfId="7721"/>
    <cellStyle name="Normal 8 7 6 2 2" xfId="22998"/>
    <cellStyle name="Normal 8 7 6 2 3" xfId="35341"/>
    <cellStyle name="Normal 8 7 6 3" xfId="10872"/>
    <cellStyle name="Normal 8 7 6 3 2" xfId="26100"/>
    <cellStyle name="Normal 8 7 6 3 3" xfId="38391"/>
    <cellStyle name="Normal 8 7 6 4" xfId="13625"/>
    <cellStyle name="Normal 8 7 6 4 2" xfId="28812"/>
    <cellStyle name="Normal 8 7 6 4 3" xfId="41045"/>
    <cellStyle name="Normal 8 7 6 5" xfId="18530"/>
    <cellStyle name="Normal 8 7 6 6" xfId="31149"/>
    <cellStyle name="Normal 8 7 7" xfId="2475"/>
    <cellStyle name="Normal 8 7 7 2" xfId="7131"/>
    <cellStyle name="Normal 8 7 7 2 2" xfId="22408"/>
    <cellStyle name="Normal 8 7 7 2 3" xfId="34752"/>
    <cellStyle name="Normal 8 7 7 3" xfId="10292"/>
    <cellStyle name="Normal 8 7 7 3 2" xfId="25523"/>
    <cellStyle name="Normal 8 7 7 3 3" xfId="37816"/>
    <cellStyle name="Normal 8 7 7 4" xfId="13093"/>
    <cellStyle name="Normal 8 7 7 4 2" xfId="28282"/>
    <cellStyle name="Normal 8 7 7 4 3" xfId="40520"/>
    <cellStyle name="Normal 8 7 7 5" xfId="17957"/>
    <cellStyle name="Normal 8 7 7 6" xfId="30232"/>
    <cellStyle name="Normal 8 7 8" xfId="3050"/>
    <cellStyle name="Normal 8 7 8 2" xfId="7693"/>
    <cellStyle name="Normal 8 7 8 2 2" xfId="22970"/>
    <cellStyle name="Normal 8 7 8 2 3" xfId="35313"/>
    <cellStyle name="Normal 8 7 8 3" xfId="10844"/>
    <cellStyle name="Normal 8 7 8 3 2" xfId="26072"/>
    <cellStyle name="Normal 8 7 8 3 3" xfId="38363"/>
    <cellStyle name="Normal 8 7 8 4" xfId="13599"/>
    <cellStyle name="Normal 8 7 8 4 2" xfId="28786"/>
    <cellStyle name="Normal 8 7 8 4 3" xfId="41019"/>
    <cellStyle name="Normal 8 7 8 5" xfId="18503"/>
    <cellStyle name="Normal 8 7 8 6" xfId="31123"/>
    <cellStyle name="Normal 8 7 9" xfId="1717"/>
    <cellStyle name="Normal 8 7 9 2" xfId="6563"/>
    <cellStyle name="Normal 8 7 9 2 2" xfId="21840"/>
    <cellStyle name="Normal 8 7 9 2 3" xfId="34185"/>
    <cellStyle name="Normal 8 7 9 3" xfId="9636"/>
    <cellStyle name="Normal 8 7 9 3 2" xfId="24899"/>
    <cellStyle name="Normal 8 7 9 3 3" xfId="37219"/>
    <cellStyle name="Normal 8 7 9 4" xfId="10133"/>
    <cellStyle name="Normal 8 7 9 4 2" xfId="25372"/>
    <cellStyle name="Normal 8 7 9 4 3" xfId="37671"/>
    <cellStyle name="Normal 8 7 9 5" xfId="17261"/>
    <cellStyle name="Normal 8 7 9 6" xfId="30302"/>
    <cellStyle name="Normal 8 8" xfId="782"/>
    <cellStyle name="Normal 8 8 10" xfId="4552"/>
    <cellStyle name="Normal 8 8 10 2" xfId="9157"/>
    <cellStyle name="Normal 8 8 10 2 2" xfId="24431"/>
    <cellStyle name="Normal 8 8 10 2 3" xfId="36773"/>
    <cellStyle name="Normal 8 8 10 3" xfId="12280"/>
    <cellStyle name="Normal 8 8 10 3 2" xfId="27505"/>
    <cellStyle name="Normal 8 8 10 3 3" xfId="39789"/>
    <cellStyle name="Normal 8 8 10 4" xfId="14941"/>
    <cellStyle name="Normal 8 8 10 4 2" xfId="30128"/>
    <cellStyle name="Normal 8 8 10 4 3" xfId="42358"/>
    <cellStyle name="Normal 8 8 10 5" xfId="19945"/>
    <cellStyle name="Normal 8 8 10 6" xfId="32462"/>
    <cellStyle name="Normal 8 8 11" xfId="5851"/>
    <cellStyle name="Normal 8 8 11 2" xfId="21131"/>
    <cellStyle name="Normal 8 8 11 3" xfId="33479"/>
    <cellStyle name="Normal 8 8 12" xfId="5297"/>
    <cellStyle name="Normal 8 8 12 2" xfId="20577"/>
    <cellStyle name="Normal 8 8 12 3" xfId="32928"/>
    <cellStyle name="Normal 8 8 13" xfId="6368"/>
    <cellStyle name="Normal 8 8 13 2" xfId="21645"/>
    <cellStyle name="Normal 8 8 13 3" xfId="33990"/>
    <cellStyle name="Normal 8 8 14" xfId="16533"/>
    <cellStyle name="Normal 8 8 15" xfId="20234"/>
    <cellStyle name="Normal 8 8 2" xfId="2088"/>
    <cellStyle name="Normal 8 8 2 2" xfId="6868"/>
    <cellStyle name="Normal 8 8 2 2 2" xfId="22145"/>
    <cellStyle name="Normal 8 8 2 2 3" xfId="34489"/>
    <cellStyle name="Normal 8 8 2 3" xfId="9969"/>
    <cellStyle name="Normal 8 8 2 3 2" xfId="25213"/>
    <cellStyle name="Normal 8 8 2 3 3" xfId="37518"/>
    <cellStyle name="Normal 8 8 2 4" xfId="12839"/>
    <cellStyle name="Normal 8 8 2 4 2" xfId="28038"/>
    <cellStyle name="Normal 8 8 2 4 3" xfId="40289"/>
    <cellStyle name="Normal 8 8 2 5" xfId="17615"/>
    <cellStyle name="Normal 8 8 2 6" xfId="17029"/>
    <cellStyle name="Normal 8 8 3" xfId="2874"/>
    <cellStyle name="Normal 8 8 3 2" xfId="7519"/>
    <cellStyle name="Normal 8 8 3 2 2" xfId="22796"/>
    <cellStyle name="Normal 8 8 3 2 3" xfId="35140"/>
    <cellStyle name="Normal 8 8 3 3" xfId="10670"/>
    <cellStyle name="Normal 8 8 3 3 2" xfId="25898"/>
    <cellStyle name="Normal 8 8 3 3 3" xfId="38189"/>
    <cellStyle name="Normal 8 8 3 4" xfId="13431"/>
    <cellStyle name="Normal 8 8 3 4 2" xfId="28618"/>
    <cellStyle name="Normal 8 8 3 4 3" xfId="40852"/>
    <cellStyle name="Normal 8 8 3 5" xfId="18330"/>
    <cellStyle name="Normal 8 8 3 6" xfId="30955"/>
    <cellStyle name="Normal 8 8 4" xfId="3353"/>
    <cellStyle name="Normal 8 8 4 2" xfId="7988"/>
    <cellStyle name="Normal 8 8 4 2 2" xfId="23264"/>
    <cellStyle name="Normal 8 8 4 2 3" xfId="35607"/>
    <cellStyle name="Normal 8 8 4 3" xfId="11135"/>
    <cellStyle name="Normal 8 8 4 3 2" xfId="26361"/>
    <cellStyle name="Normal 8 8 4 3 3" xfId="38649"/>
    <cellStyle name="Normal 8 8 4 4" xfId="13868"/>
    <cellStyle name="Normal 8 8 4 4 2" xfId="29055"/>
    <cellStyle name="Normal 8 8 4 4 3" xfId="41288"/>
    <cellStyle name="Normal 8 8 4 5" xfId="18792"/>
    <cellStyle name="Normal 8 8 4 6" xfId="31392"/>
    <cellStyle name="Normal 8 8 5" xfId="3170"/>
    <cellStyle name="Normal 8 8 5 2" xfId="7811"/>
    <cellStyle name="Normal 8 8 5 2 2" xfId="23087"/>
    <cellStyle name="Normal 8 8 5 2 3" xfId="35430"/>
    <cellStyle name="Normal 8 8 5 3" xfId="10961"/>
    <cellStyle name="Normal 8 8 5 3 2" xfId="26188"/>
    <cellStyle name="Normal 8 8 5 3 3" xfId="38476"/>
    <cellStyle name="Normal 8 8 5 4" xfId="13704"/>
    <cellStyle name="Normal 8 8 5 4 2" xfId="28891"/>
    <cellStyle name="Normal 8 8 5 4 3" xfId="41124"/>
    <cellStyle name="Normal 8 8 5 5" xfId="18614"/>
    <cellStyle name="Normal 8 8 5 6" xfId="31228"/>
    <cellStyle name="Normal 8 8 6" xfId="3862"/>
    <cellStyle name="Normal 8 8 6 2" xfId="8485"/>
    <cellStyle name="Normal 8 8 6 2 2" xfId="23759"/>
    <cellStyle name="Normal 8 8 6 2 3" xfId="36102"/>
    <cellStyle name="Normal 8 8 6 3" xfId="11627"/>
    <cellStyle name="Normal 8 8 6 3 2" xfId="26852"/>
    <cellStyle name="Normal 8 8 6 3 3" xfId="39138"/>
    <cellStyle name="Normal 8 8 6 4" xfId="14332"/>
    <cellStyle name="Normal 8 8 6 4 2" xfId="29519"/>
    <cellStyle name="Normal 8 8 6 4 3" xfId="41750"/>
    <cellStyle name="Normal 8 8 6 5" xfId="19285"/>
    <cellStyle name="Normal 8 8 6 6" xfId="31855"/>
    <cellStyle name="Normal 8 8 7" xfId="4085"/>
    <cellStyle name="Normal 8 8 7 2" xfId="8699"/>
    <cellStyle name="Normal 8 8 7 2 2" xfId="23973"/>
    <cellStyle name="Normal 8 8 7 2 3" xfId="36316"/>
    <cellStyle name="Normal 8 8 7 3" xfId="11840"/>
    <cellStyle name="Normal 8 8 7 3 2" xfId="27065"/>
    <cellStyle name="Normal 8 8 7 3 3" xfId="39351"/>
    <cellStyle name="Normal 8 8 7 4" xfId="14528"/>
    <cellStyle name="Normal 8 8 7 4 2" xfId="29715"/>
    <cellStyle name="Normal 8 8 7 4 3" xfId="41946"/>
    <cellStyle name="Normal 8 8 7 5" xfId="19498"/>
    <cellStyle name="Normal 8 8 7 6" xfId="32051"/>
    <cellStyle name="Normal 8 8 8" xfId="4284"/>
    <cellStyle name="Normal 8 8 8 2" xfId="8893"/>
    <cellStyle name="Normal 8 8 8 2 2" xfId="24167"/>
    <cellStyle name="Normal 8 8 8 2 3" xfId="36509"/>
    <cellStyle name="Normal 8 8 8 3" xfId="12030"/>
    <cellStyle name="Normal 8 8 8 3 2" xfId="27255"/>
    <cellStyle name="Normal 8 8 8 3 3" xfId="39540"/>
    <cellStyle name="Normal 8 8 8 4" xfId="14705"/>
    <cellStyle name="Normal 8 8 8 4 2" xfId="29892"/>
    <cellStyle name="Normal 8 8 8 4 3" xfId="42122"/>
    <cellStyle name="Normal 8 8 8 5" xfId="19686"/>
    <cellStyle name="Normal 8 8 8 6" xfId="32227"/>
    <cellStyle name="Normal 8 8 9" xfId="4450"/>
    <cellStyle name="Normal 8 8 9 2" xfId="9056"/>
    <cellStyle name="Normal 8 8 9 2 2" xfId="24330"/>
    <cellStyle name="Normal 8 8 9 2 3" xfId="36672"/>
    <cellStyle name="Normal 8 8 9 3" xfId="12186"/>
    <cellStyle name="Normal 8 8 9 3 2" xfId="27411"/>
    <cellStyle name="Normal 8 8 9 3 3" xfId="39695"/>
    <cellStyle name="Normal 8 8 9 4" xfId="14853"/>
    <cellStyle name="Normal 8 8 9 4 2" xfId="30040"/>
    <cellStyle name="Normal 8 8 9 4 3" xfId="42270"/>
    <cellStyle name="Normal 8 8 9 5" xfId="19845"/>
    <cellStyle name="Normal 8 8 9 6" xfId="32374"/>
    <cellStyle name="Normal 8 9" xfId="817"/>
    <cellStyle name="Normal 8 9 10" xfId="4573"/>
    <cellStyle name="Normal 8 9 10 2" xfId="9177"/>
    <cellStyle name="Normal 8 9 10 2 2" xfId="24451"/>
    <cellStyle name="Normal 8 9 10 2 3" xfId="36793"/>
    <cellStyle name="Normal 8 9 10 3" xfId="12301"/>
    <cellStyle name="Normal 8 9 10 3 2" xfId="27526"/>
    <cellStyle name="Normal 8 9 10 3 3" xfId="39810"/>
    <cellStyle name="Normal 8 9 10 4" xfId="14959"/>
    <cellStyle name="Normal 8 9 10 4 2" xfId="30146"/>
    <cellStyle name="Normal 8 9 10 4 3" xfId="42376"/>
    <cellStyle name="Normal 8 9 10 5" xfId="19965"/>
    <cellStyle name="Normal 8 9 10 6" xfId="32480"/>
    <cellStyle name="Normal 8 9 11" xfId="5884"/>
    <cellStyle name="Normal 8 9 11 2" xfId="21164"/>
    <cellStyle name="Normal 8 9 11 3" xfId="33512"/>
    <cellStyle name="Normal 8 9 12" xfId="5633"/>
    <cellStyle name="Normal 8 9 12 2" xfId="20913"/>
    <cellStyle name="Normal 8 9 12 3" xfId="33261"/>
    <cellStyle name="Normal 8 9 13" xfId="9236"/>
    <cellStyle name="Normal 8 9 13 2" xfId="24508"/>
    <cellStyle name="Normal 8 9 13 3" xfId="36849"/>
    <cellStyle name="Normal 8 9 14" xfId="16566"/>
    <cellStyle name="Normal 8 9 15" xfId="30171"/>
    <cellStyle name="Normal 8 9 2" xfId="2122"/>
    <cellStyle name="Normal 8 9 2 2" xfId="6902"/>
    <cellStyle name="Normal 8 9 2 2 2" xfId="22179"/>
    <cellStyle name="Normal 8 9 2 2 3" xfId="34523"/>
    <cellStyle name="Normal 8 9 2 3" xfId="10003"/>
    <cellStyle name="Normal 8 9 2 3 2" xfId="25246"/>
    <cellStyle name="Normal 8 9 2 3 3" xfId="37551"/>
    <cellStyle name="Normal 8 9 2 4" xfId="12873"/>
    <cellStyle name="Normal 8 9 2 4 2" xfId="28071"/>
    <cellStyle name="Normal 8 9 2 4 3" xfId="40322"/>
    <cellStyle name="Normal 8 9 2 5" xfId="17649"/>
    <cellStyle name="Normal 8 9 2 6" xfId="17050"/>
    <cellStyle name="Normal 8 9 3" xfId="2909"/>
    <cellStyle name="Normal 8 9 3 2" xfId="7554"/>
    <cellStyle name="Normal 8 9 3 2 2" xfId="22831"/>
    <cellStyle name="Normal 8 9 3 2 3" xfId="35174"/>
    <cellStyle name="Normal 8 9 3 3" xfId="10705"/>
    <cellStyle name="Normal 8 9 3 3 2" xfId="25933"/>
    <cellStyle name="Normal 8 9 3 3 3" xfId="38224"/>
    <cellStyle name="Normal 8 9 3 4" xfId="13464"/>
    <cellStyle name="Normal 8 9 3 4 2" xfId="28651"/>
    <cellStyle name="Normal 8 9 3 4 3" xfId="40885"/>
    <cellStyle name="Normal 8 9 3 5" xfId="18364"/>
    <cellStyle name="Normal 8 9 3 6" xfId="30988"/>
    <cellStyle name="Normal 8 9 4" xfId="3412"/>
    <cellStyle name="Normal 8 9 4 2" xfId="8045"/>
    <cellStyle name="Normal 8 9 4 2 2" xfId="23321"/>
    <cellStyle name="Normal 8 9 4 2 3" xfId="35664"/>
    <cellStyle name="Normal 8 9 4 3" xfId="11191"/>
    <cellStyle name="Normal 8 9 4 3 2" xfId="26417"/>
    <cellStyle name="Normal 8 9 4 3 3" xfId="38705"/>
    <cellStyle name="Normal 8 9 4 4" xfId="13921"/>
    <cellStyle name="Normal 8 9 4 4 2" xfId="29108"/>
    <cellStyle name="Normal 8 9 4 4 3" xfId="41341"/>
    <cellStyle name="Normal 8 9 4 5" xfId="18850"/>
    <cellStyle name="Normal 8 9 4 6" xfId="31445"/>
    <cellStyle name="Normal 8 9 5" xfId="3490"/>
    <cellStyle name="Normal 8 9 5 2" xfId="8122"/>
    <cellStyle name="Normal 8 9 5 2 2" xfId="23398"/>
    <cellStyle name="Normal 8 9 5 2 3" xfId="35741"/>
    <cellStyle name="Normal 8 9 5 3" xfId="11266"/>
    <cellStyle name="Normal 8 9 5 3 2" xfId="26492"/>
    <cellStyle name="Normal 8 9 5 3 3" xfId="38780"/>
    <cellStyle name="Normal 8 9 5 4" xfId="13992"/>
    <cellStyle name="Normal 8 9 5 4 2" xfId="29179"/>
    <cellStyle name="Normal 8 9 5 4 3" xfId="41411"/>
    <cellStyle name="Normal 8 9 5 5" xfId="18927"/>
    <cellStyle name="Normal 8 9 5 6" xfId="31515"/>
    <cellStyle name="Normal 8 9 6" xfId="3914"/>
    <cellStyle name="Normal 8 9 6 2" xfId="8536"/>
    <cellStyle name="Normal 8 9 6 2 2" xfId="23810"/>
    <cellStyle name="Normal 8 9 6 2 3" xfId="36153"/>
    <cellStyle name="Normal 8 9 6 3" xfId="11678"/>
    <cellStyle name="Normal 8 9 6 3 2" xfId="26903"/>
    <cellStyle name="Normal 8 9 6 3 3" xfId="39189"/>
    <cellStyle name="Normal 8 9 6 4" xfId="14378"/>
    <cellStyle name="Normal 8 9 6 4 2" xfId="29565"/>
    <cellStyle name="Normal 8 9 6 4 3" xfId="41796"/>
    <cellStyle name="Normal 8 9 6 5" xfId="19336"/>
    <cellStyle name="Normal 8 9 6 6" xfId="31901"/>
    <cellStyle name="Normal 8 9 7" xfId="4133"/>
    <cellStyle name="Normal 8 9 7 2" xfId="8746"/>
    <cellStyle name="Normal 8 9 7 2 2" xfId="24020"/>
    <cellStyle name="Normal 8 9 7 2 3" xfId="36363"/>
    <cellStyle name="Normal 8 9 7 3" xfId="11886"/>
    <cellStyle name="Normal 8 9 7 3 2" xfId="27111"/>
    <cellStyle name="Normal 8 9 7 3 3" xfId="39397"/>
    <cellStyle name="Normal 8 9 7 4" xfId="14571"/>
    <cellStyle name="Normal 8 9 7 4 2" xfId="29758"/>
    <cellStyle name="Normal 8 9 7 4 3" xfId="41989"/>
    <cellStyle name="Normal 8 9 7 5" xfId="19544"/>
    <cellStyle name="Normal 8 9 7 6" xfId="32094"/>
    <cellStyle name="Normal 8 9 8" xfId="4327"/>
    <cellStyle name="Normal 8 9 8 2" xfId="8935"/>
    <cellStyle name="Normal 8 9 8 2 2" xfId="24209"/>
    <cellStyle name="Normal 8 9 8 2 3" xfId="36551"/>
    <cellStyle name="Normal 8 9 8 3" xfId="12072"/>
    <cellStyle name="Normal 8 9 8 3 2" xfId="27297"/>
    <cellStyle name="Normal 8 9 8 3 3" xfId="39582"/>
    <cellStyle name="Normal 8 9 8 4" xfId="14744"/>
    <cellStyle name="Normal 8 9 8 4 2" xfId="29931"/>
    <cellStyle name="Normal 8 9 8 4 3" xfId="42161"/>
    <cellStyle name="Normal 8 9 8 5" xfId="19728"/>
    <cellStyle name="Normal 8 9 8 6" xfId="32266"/>
    <cellStyle name="Normal 8 9 9" xfId="4482"/>
    <cellStyle name="Normal 8 9 9 2" xfId="9088"/>
    <cellStyle name="Normal 8 9 9 2 2" xfId="24362"/>
    <cellStyle name="Normal 8 9 9 2 3" xfId="36704"/>
    <cellStyle name="Normal 8 9 9 3" xfId="12216"/>
    <cellStyle name="Normal 8 9 9 3 2" xfId="27441"/>
    <cellStyle name="Normal 8 9 9 3 3" xfId="39725"/>
    <cellStyle name="Normal 8 9 9 4" xfId="14881"/>
    <cellStyle name="Normal 8 9 9 4 2" xfId="30068"/>
    <cellStyle name="Normal 8 9 9 4 3" xfId="42298"/>
    <cellStyle name="Normal 8 9 9 5" xfId="19876"/>
    <cellStyle name="Normal 8 9 9 6" xfId="32402"/>
    <cellStyle name="Normal 80" xfId="15886"/>
    <cellStyle name="Normal 81" xfId="16932"/>
    <cellStyle name="Normal 82" xfId="42409"/>
    <cellStyle name="Normal 83" xfId="19980"/>
    <cellStyle name="Normal 84" xfId="32546"/>
    <cellStyle name="Normal 85" xfId="37949"/>
    <cellStyle name="Normal 86" xfId="42444"/>
    <cellStyle name="Normal 87" xfId="42445"/>
    <cellStyle name="Normal 88" xfId="31632"/>
    <cellStyle name="Normal 89" xfId="30477"/>
    <cellStyle name="Normal 9" xfId="70"/>
    <cellStyle name="Normal 9 10" xfId="896"/>
    <cellStyle name="Normal 9 10 10" xfId="4530"/>
    <cellStyle name="Normal 9 10 10 2" xfId="9136"/>
    <cellStyle name="Normal 9 10 10 2 2" xfId="24410"/>
    <cellStyle name="Normal 9 10 10 2 3" xfId="36752"/>
    <cellStyle name="Normal 9 10 10 3" xfId="12261"/>
    <cellStyle name="Normal 9 10 10 3 2" xfId="27486"/>
    <cellStyle name="Normal 9 10 10 3 3" xfId="39770"/>
    <cellStyle name="Normal 9 10 10 4" xfId="14924"/>
    <cellStyle name="Normal 9 10 10 4 2" xfId="30111"/>
    <cellStyle name="Normal 9 10 10 4 3" xfId="42341"/>
    <cellStyle name="Normal 9 10 10 5" xfId="19924"/>
    <cellStyle name="Normal 9 10 10 6" xfId="32445"/>
    <cellStyle name="Normal 9 10 11" xfId="5955"/>
    <cellStyle name="Normal 9 10 11 2" xfId="21235"/>
    <cellStyle name="Normal 9 10 11 3" xfId="33583"/>
    <cellStyle name="Normal 9 10 12" xfId="5968"/>
    <cellStyle name="Normal 9 10 12 2" xfId="21248"/>
    <cellStyle name="Normal 9 10 12 3" xfId="33596"/>
    <cellStyle name="Normal 9 10 13" xfId="12364"/>
    <cellStyle name="Normal 9 10 13 2" xfId="27589"/>
    <cellStyle name="Normal 9 10 13 3" xfId="39870"/>
    <cellStyle name="Normal 9 10 14" xfId="16639"/>
    <cellStyle name="Normal 9 10 15" xfId="20009"/>
    <cellStyle name="Normal 9 10 2" xfId="2200"/>
    <cellStyle name="Normal 9 10 2 2" xfId="6980"/>
    <cellStyle name="Normal 9 10 2 2 2" xfId="22257"/>
    <cellStyle name="Normal 9 10 2 2 3" xfId="34601"/>
    <cellStyle name="Normal 9 10 2 3" xfId="10081"/>
    <cellStyle name="Normal 9 10 2 3 2" xfId="25324"/>
    <cellStyle name="Normal 9 10 2 3 3" xfId="37629"/>
    <cellStyle name="Normal 9 10 2 4" xfId="12950"/>
    <cellStyle name="Normal 9 10 2 4 2" xfId="28148"/>
    <cellStyle name="Normal 9 10 2 4 3" xfId="40399"/>
    <cellStyle name="Normal 9 10 2 5" xfId="17727"/>
    <cellStyle name="Normal 9 10 2 6" xfId="16846"/>
    <cellStyle name="Normal 9 10 3" xfId="2984"/>
    <cellStyle name="Normal 9 10 3 2" xfId="7628"/>
    <cellStyle name="Normal 9 10 3 2 2" xfId="22905"/>
    <cellStyle name="Normal 9 10 3 2 3" xfId="35248"/>
    <cellStyle name="Normal 9 10 3 3" xfId="10780"/>
    <cellStyle name="Normal 9 10 3 3 2" xfId="26008"/>
    <cellStyle name="Normal 9 10 3 3 3" xfId="38299"/>
    <cellStyle name="Normal 9 10 3 4" xfId="13538"/>
    <cellStyle name="Normal 9 10 3 4 2" xfId="28725"/>
    <cellStyle name="Normal 9 10 3 4 3" xfId="40959"/>
    <cellStyle name="Normal 9 10 3 5" xfId="18439"/>
    <cellStyle name="Normal 9 10 3 6" xfId="31062"/>
    <cellStyle name="Normal 9 10 4" xfId="3266"/>
    <cellStyle name="Normal 9 10 4 2" xfId="7906"/>
    <cellStyle name="Normal 9 10 4 2 2" xfId="23182"/>
    <cellStyle name="Normal 9 10 4 2 3" xfId="35525"/>
    <cellStyle name="Normal 9 10 4 3" xfId="11054"/>
    <cellStyle name="Normal 9 10 4 3 2" xfId="26280"/>
    <cellStyle name="Normal 9 10 4 3 3" xfId="38568"/>
    <cellStyle name="Normal 9 10 4 4" xfId="13794"/>
    <cellStyle name="Normal 9 10 4 4 2" xfId="28981"/>
    <cellStyle name="Normal 9 10 4 4 3" xfId="41214"/>
    <cellStyle name="Normal 9 10 4 5" xfId="18708"/>
    <cellStyle name="Normal 9 10 4 6" xfId="31318"/>
    <cellStyle name="Normal 9 10 5" xfId="3385"/>
    <cellStyle name="Normal 9 10 5 2" xfId="8019"/>
    <cellStyle name="Normal 9 10 5 2 2" xfId="23295"/>
    <cellStyle name="Normal 9 10 5 2 3" xfId="35638"/>
    <cellStyle name="Normal 9 10 5 3" xfId="11166"/>
    <cellStyle name="Normal 9 10 5 3 2" xfId="26392"/>
    <cellStyle name="Normal 9 10 5 3 3" xfId="38680"/>
    <cellStyle name="Normal 9 10 5 4" xfId="13898"/>
    <cellStyle name="Normal 9 10 5 4 2" xfId="29085"/>
    <cellStyle name="Normal 9 10 5 4 3" xfId="41318"/>
    <cellStyle name="Normal 9 10 5 5" xfId="18824"/>
    <cellStyle name="Normal 9 10 5 6" xfId="31422"/>
    <cellStyle name="Normal 9 10 6" xfId="3778"/>
    <cellStyle name="Normal 9 10 6 2" xfId="8404"/>
    <cellStyle name="Normal 9 10 6 2 2" xfId="23678"/>
    <cellStyle name="Normal 9 10 6 2 3" xfId="36021"/>
    <cellStyle name="Normal 9 10 6 3" xfId="11546"/>
    <cellStyle name="Normal 9 10 6 3 2" xfId="26771"/>
    <cellStyle name="Normal 9 10 6 3 3" xfId="39057"/>
    <cellStyle name="Normal 9 10 6 4" xfId="14256"/>
    <cellStyle name="Normal 9 10 6 4 2" xfId="29443"/>
    <cellStyle name="Normal 9 10 6 4 3" xfId="41674"/>
    <cellStyle name="Normal 9 10 6 5" xfId="19207"/>
    <cellStyle name="Normal 9 10 6 6" xfId="31779"/>
    <cellStyle name="Normal 9 10 7" xfId="4012"/>
    <cellStyle name="Normal 9 10 7 2" xfId="8629"/>
    <cellStyle name="Normal 9 10 7 2 2" xfId="23903"/>
    <cellStyle name="Normal 9 10 7 2 3" xfId="36246"/>
    <cellStyle name="Normal 9 10 7 3" xfId="11770"/>
    <cellStyle name="Normal 9 10 7 3 2" xfId="26995"/>
    <cellStyle name="Normal 9 10 7 3 3" xfId="39281"/>
    <cellStyle name="Normal 9 10 7 4" xfId="14463"/>
    <cellStyle name="Normal 9 10 7 4 2" xfId="29650"/>
    <cellStyle name="Normal 9 10 7 4 3" xfId="41881"/>
    <cellStyle name="Normal 9 10 7 5" xfId="19429"/>
    <cellStyle name="Normal 9 10 7 6" xfId="31986"/>
    <cellStyle name="Normal 9 10 8" xfId="4221"/>
    <cellStyle name="Normal 9 10 8 2" xfId="8832"/>
    <cellStyle name="Normal 9 10 8 2 2" xfId="24106"/>
    <cellStyle name="Normal 9 10 8 2 3" xfId="36449"/>
    <cellStyle name="Normal 9 10 8 3" xfId="11970"/>
    <cellStyle name="Normal 9 10 8 3 2" xfId="27195"/>
    <cellStyle name="Normal 9 10 8 3 3" xfId="39480"/>
    <cellStyle name="Normal 9 10 8 4" xfId="14649"/>
    <cellStyle name="Normal 9 10 8 4 2" xfId="29836"/>
    <cellStyle name="Normal 9 10 8 4 3" xfId="42066"/>
    <cellStyle name="Normal 9 10 8 5" xfId="19627"/>
    <cellStyle name="Normal 9 10 8 6" xfId="32171"/>
    <cellStyle name="Normal 9 10 9" xfId="4400"/>
    <cellStyle name="Normal 9 10 9 2" xfId="9007"/>
    <cellStyle name="Normal 9 10 9 2 2" xfId="24281"/>
    <cellStyle name="Normal 9 10 9 2 3" xfId="36623"/>
    <cellStyle name="Normal 9 10 9 3" xfId="12139"/>
    <cellStyle name="Normal 9 10 9 3 2" xfId="27364"/>
    <cellStyle name="Normal 9 10 9 3 3" xfId="39648"/>
    <cellStyle name="Normal 9 10 9 4" xfId="14808"/>
    <cellStyle name="Normal 9 10 9 4 2" xfId="29995"/>
    <cellStyle name="Normal 9 10 9 4 3" xfId="42225"/>
    <cellStyle name="Normal 9 10 9 5" xfId="19797"/>
    <cellStyle name="Normal 9 10 9 6" xfId="32329"/>
    <cellStyle name="Normal 9 11" xfId="1703"/>
    <cellStyle name="Normal 9 11 2" xfId="6549"/>
    <cellStyle name="Normal 9 11 2 2" xfId="21826"/>
    <cellStyle name="Normal 9 11 2 3" xfId="34171"/>
    <cellStyle name="Normal 9 11 3" xfId="9622"/>
    <cellStyle name="Normal 9 11 3 2" xfId="24885"/>
    <cellStyle name="Normal 9 11 3 3" xfId="37205"/>
    <cellStyle name="Normal 9 11 4" xfId="9438"/>
    <cellStyle name="Normal 9 11 4 2" xfId="24706"/>
    <cellStyle name="Normal 9 11 4 3" xfId="37036"/>
    <cellStyle name="Normal 9 11 5" xfId="17247"/>
    <cellStyle name="Normal 9 11 6" xfId="30648"/>
    <cellStyle name="Normal 9 12" xfId="1716"/>
    <cellStyle name="Normal 9 12 2" xfId="6562"/>
    <cellStyle name="Normal 9 12 2 2" xfId="21839"/>
    <cellStyle name="Normal 9 12 2 3" xfId="34184"/>
    <cellStyle name="Normal 9 12 3" xfId="9635"/>
    <cellStyle name="Normal 9 12 3 2" xfId="24898"/>
    <cellStyle name="Normal 9 12 3 3" xfId="37218"/>
    <cellStyle name="Normal 9 12 4" xfId="12430"/>
    <cellStyle name="Normal 9 12 4 2" xfId="27653"/>
    <cellStyle name="Normal 9 12 4 3" xfId="39934"/>
    <cellStyle name="Normal 9 12 5" xfId="17260"/>
    <cellStyle name="Normal 9 12 6" xfId="30327"/>
    <cellStyle name="Normal 9 13" xfId="3409"/>
    <cellStyle name="Normal 9 13 2" xfId="8042"/>
    <cellStyle name="Normal 9 13 2 2" xfId="23318"/>
    <cellStyle name="Normal 9 13 2 3" xfId="35661"/>
    <cellStyle name="Normal 9 13 3" xfId="11189"/>
    <cellStyle name="Normal 9 13 3 2" xfId="26415"/>
    <cellStyle name="Normal 9 13 3 3" xfId="38703"/>
    <cellStyle name="Normal 9 13 4" xfId="13919"/>
    <cellStyle name="Normal 9 13 4 2" xfId="29106"/>
    <cellStyle name="Normal 9 13 4 3" xfId="41339"/>
    <cellStyle name="Normal 9 13 5" xfId="18847"/>
    <cellStyle name="Normal 9 13 6" xfId="31443"/>
    <cellStyle name="Normal 9 14" xfId="3620"/>
    <cellStyle name="Normal 9 14 2" xfId="8248"/>
    <cellStyle name="Normal 9 14 2 2" xfId="23524"/>
    <cellStyle name="Normal 9 14 2 3" xfId="35867"/>
    <cellStyle name="Normal 9 14 3" xfId="11394"/>
    <cellStyle name="Normal 9 14 3 2" xfId="26620"/>
    <cellStyle name="Normal 9 14 3 3" xfId="38906"/>
    <cellStyle name="Normal 9 14 4" xfId="14109"/>
    <cellStyle name="Normal 9 14 4 2" xfId="29296"/>
    <cellStyle name="Normal 9 14 4 3" xfId="41528"/>
    <cellStyle name="Normal 9 14 5" xfId="19054"/>
    <cellStyle name="Normal 9 14 6" xfId="31633"/>
    <cellStyle name="Normal 9 15" xfId="3912"/>
    <cellStyle name="Normal 9 15 2" xfId="8534"/>
    <cellStyle name="Normal 9 15 2 2" xfId="23808"/>
    <cellStyle name="Normal 9 15 2 3" xfId="36151"/>
    <cellStyle name="Normal 9 15 3" xfId="11676"/>
    <cellStyle name="Normal 9 15 3 2" xfId="26901"/>
    <cellStyle name="Normal 9 15 3 3" xfId="39187"/>
    <cellStyle name="Normal 9 15 4" xfId="14376"/>
    <cellStyle name="Normal 9 15 4 2" xfId="29563"/>
    <cellStyle name="Normal 9 15 4 3" xfId="41794"/>
    <cellStyle name="Normal 9 15 5" xfId="19334"/>
    <cellStyle name="Normal 9 15 6" xfId="31899"/>
    <cellStyle name="Normal 9 16" xfId="4131"/>
    <cellStyle name="Normal 9 16 2" xfId="8744"/>
    <cellStyle name="Normal 9 16 2 2" xfId="24018"/>
    <cellStyle name="Normal 9 16 2 3" xfId="36361"/>
    <cellStyle name="Normal 9 16 3" xfId="11884"/>
    <cellStyle name="Normal 9 16 3 2" xfId="27109"/>
    <cellStyle name="Normal 9 16 3 3" xfId="39395"/>
    <cellStyle name="Normal 9 16 4" xfId="14569"/>
    <cellStyle name="Normal 9 16 4 2" xfId="29756"/>
    <cellStyle name="Normal 9 16 4 3" xfId="41987"/>
    <cellStyle name="Normal 9 16 5" xfId="19542"/>
    <cellStyle name="Normal 9 16 6" xfId="32092"/>
    <cellStyle name="Normal 9 17" xfId="4326"/>
    <cellStyle name="Normal 9 17 2" xfId="8934"/>
    <cellStyle name="Normal 9 17 2 2" xfId="24208"/>
    <cellStyle name="Normal 9 17 2 3" xfId="36550"/>
    <cellStyle name="Normal 9 17 3" xfId="12071"/>
    <cellStyle name="Normal 9 17 3 2" xfId="27296"/>
    <cellStyle name="Normal 9 17 3 3" xfId="39581"/>
    <cellStyle name="Normal 9 17 4" xfId="14743"/>
    <cellStyle name="Normal 9 17 4 2" xfId="29930"/>
    <cellStyle name="Normal 9 17 4 3" xfId="42160"/>
    <cellStyle name="Normal 9 17 5" xfId="19727"/>
    <cellStyle name="Normal 9 17 6" xfId="32265"/>
    <cellStyle name="Normal 9 18" xfId="4481"/>
    <cellStyle name="Normal 9 18 2" xfId="9087"/>
    <cellStyle name="Normal 9 18 2 2" xfId="24361"/>
    <cellStyle name="Normal 9 18 2 3" xfId="36703"/>
    <cellStyle name="Normal 9 18 3" xfId="12215"/>
    <cellStyle name="Normal 9 18 3 2" xfId="27440"/>
    <cellStyle name="Normal 9 18 3 3" xfId="39724"/>
    <cellStyle name="Normal 9 18 4" xfId="14880"/>
    <cellStyle name="Normal 9 18 4 2" xfId="30067"/>
    <cellStyle name="Normal 9 18 4 3" xfId="42297"/>
    <cellStyle name="Normal 9 18 5" xfId="19875"/>
    <cellStyle name="Normal 9 18 6" xfId="32401"/>
    <cellStyle name="Normal 9 19" xfId="4572"/>
    <cellStyle name="Normal 9 19 2" xfId="9176"/>
    <cellStyle name="Normal 9 19 2 2" xfId="24450"/>
    <cellStyle name="Normal 9 19 2 3" xfId="36792"/>
    <cellStyle name="Normal 9 19 3" xfId="12300"/>
    <cellStyle name="Normal 9 19 3 2" xfId="27525"/>
    <cellStyle name="Normal 9 19 3 3" xfId="39809"/>
    <cellStyle name="Normal 9 19 4" xfId="14958"/>
    <cellStyle name="Normal 9 19 4 2" xfId="30145"/>
    <cellStyle name="Normal 9 19 4 3" xfId="42375"/>
    <cellStyle name="Normal 9 19 5" xfId="19964"/>
    <cellStyle name="Normal 9 19 6" xfId="32479"/>
    <cellStyle name="Normal 9 2" xfId="527"/>
    <cellStyle name="Normal 9 2 10" xfId="1398"/>
    <cellStyle name="Normal 9 2 10 2" xfId="6377"/>
    <cellStyle name="Normal 9 2 10 2 2" xfId="21654"/>
    <cellStyle name="Normal 9 2 10 2 3" xfId="33999"/>
    <cellStyle name="Normal 9 2 10 3" xfId="9403"/>
    <cellStyle name="Normal 9 2 10 3 2" xfId="24673"/>
    <cellStyle name="Normal 9 2 10 3 3" xfId="37005"/>
    <cellStyle name="Normal 9 2 10 4" xfId="9347"/>
    <cellStyle name="Normal 9 2 10 4 2" xfId="24618"/>
    <cellStyle name="Normal 9 2 10 4 3" xfId="36956"/>
    <cellStyle name="Normal 9 2 10 5" xfId="16998"/>
    <cellStyle name="Normal 9 2 10 6" xfId="19996"/>
    <cellStyle name="Normal 9 2 11" xfId="1543"/>
    <cellStyle name="Normal 9 2 11 10" xfId="19999"/>
    <cellStyle name="Normal 9 2 11 2" xfId="2625"/>
    <cellStyle name="Normal 9 2 11 2 2" xfId="6440"/>
    <cellStyle name="Normal 9 2 11 2 2 2" xfId="7276"/>
    <cellStyle name="Normal 9 2 11 2 2 2 2" xfId="21717"/>
    <cellStyle name="Normal 9 2 11 2 2 2 2 2" xfId="22553"/>
    <cellStyle name="Normal 9 2 11 2 2 2 3" xfId="34897"/>
    <cellStyle name="Normal 9 2 11 2 2 3" xfId="34062"/>
    <cellStyle name="Normal 9 2 11 2 3" xfId="10430"/>
    <cellStyle name="Normal 9 2 11 2 4" xfId="13210"/>
    <cellStyle name="Normal 9 2 11 2 5" xfId="18092"/>
    <cellStyle name="Normal 9 2 11 2 5 2" xfId="43089"/>
    <cellStyle name="Normal 9 2 11 2 6" xfId="30734"/>
    <cellStyle name="Normal 9 2 11 3" xfId="4719"/>
    <cellStyle name="Normal 9 2 11 4" xfId="2213"/>
    <cellStyle name="Normal 9 2 11 5" xfId="4852"/>
    <cellStyle name="Normal 9 2 11 6" xfId="1541"/>
    <cellStyle name="Normal 9 2 11 7" xfId="5163"/>
    <cellStyle name="Normal 9 2 11 7 2" xfId="9482"/>
    <cellStyle name="Normal 9 2 11 7 2 2" xfId="20444"/>
    <cellStyle name="Normal 9 2 11 7 2 2 2" xfId="24749"/>
    <cellStyle name="Normal 9 2 11 7 2 3" xfId="37076"/>
    <cellStyle name="Normal 9 2 11 7 3" xfId="32799"/>
    <cellStyle name="Normal 9 2 11 8" xfId="7372"/>
    <cellStyle name="Normal 9 2 11 8 2" xfId="22649"/>
    <cellStyle name="Normal 9 2 11 8 3" xfId="34993"/>
    <cellStyle name="Normal 9 2 11 9" xfId="17100"/>
    <cellStyle name="Normal 9 2 12" xfId="2473"/>
    <cellStyle name="Normal 9 2 13" xfId="3213"/>
    <cellStyle name="Normal 9 2 14" xfId="2509"/>
    <cellStyle name="Normal 9 2 15" xfId="2560"/>
    <cellStyle name="Normal 9 2 16" xfId="2942"/>
    <cellStyle name="Normal 9 2 17" xfId="3818"/>
    <cellStyle name="Normal 9 2 18" xfId="4049"/>
    <cellStyle name="Normal 9 2 19" xfId="2233"/>
    <cellStyle name="Normal 9 2 19 2" xfId="5620"/>
    <cellStyle name="Normal 9 2 19 2 2" xfId="6996"/>
    <cellStyle name="Normal 9 2 19 2 2 2" xfId="20900"/>
    <cellStyle name="Normal 9 2 19 2 2 2 2" xfId="22273"/>
    <cellStyle name="Normal 9 2 19 2 2 3" xfId="34617"/>
    <cellStyle name="Normal 9 2 19 2 3" xfId="33248"/>
    <cellStyle name="Normal 9 2 19 3" xfId="10106"/>
    <cellStyle name="Normal 9 2 19 3 2" xfId="25346"/>
    <cellStyle name="Normal 9 2 19 3 3" xfId="37648"/>
    <cellStyle name="Normal 9 2 19 4" xfId="12967"/>
    <cellStyle name="Normal 9 2 19 4 2" xfId="28162"/>
    <cellStyle name="Normal 9 2 19 4 3" xfId="40410"/>
    <cellStyle name="Normal 9 2 19 5" xfId="17752"/>
    <cellStyle name="Normal 9 2 19 6" xfId="16824"/>
    <cellStyle name="Normal 9 2 2" xfId="617"/>
    <cellStyle name="Normal 9 2 2 10" xfId="4486"/>
    <cellStyle name="Normal 9 2 2 10 2" xfId="9092"/>
    <cellStyle name="Normal 9 2 2 10 2 2" xfId="24366"/>
    <cellStyle name="Normal 9 2 2 10 2 3" xfId="36708"/>
    <cellStyle name="Normal 9 2 2 10 3" xfId="12220"/>
    <cellStyle name="Normal 9 2 2 10 3 2" xfId="27445"/>
    <cellStyle name="Normal 9 2 2 10 3 3" xfId="39729"/>
    <cellStyle name="Normal 9 2 2 10 4" xfId="14885"/>
    <cellStyle name="Normal 9 2 2 10 4 2" xfId="30072"/>
    <cellStyle name="Normal 9 2 2 10 4 3" xfId="42302"/>
    <cellStyle name="Normal 9 2 2 10 5" xfId="19880"/>
    <cellStyle name="Normal 9 2 2 10 6" xfId="32406"/>
    <cellStyle name="Normal 9 2 2 11" xfId="2300"/>
    <cellStyle name="Normal 9 2 2 11 2" xfId="5694"/>
    <cellStyle name="Normal 9 2 2 11 2 2" xfId="7005"/>
    <cellStyle name="Normal 9 2 2 11 2 2 2" xfId="20974"/>
    <cellStyle name="Normal 9 2 2 11 2 2 2 2" xfId="22282"/>
    <cellStyle name="Normal 9 2 2 11 2 2 3" xfId="34626"/>
    <cellStyle name="Normal 9 2 2 11 2 3" xfId="33322"/>
    <cellStyle name="Normal 9 2 2 11 3" xfId="10140"/>
    <cellStyle name="Normal 9 2 2 11 4" xfId="12978"/>
    <cellStyle name="Normal 9 2 2 11 5" xfId="17803"/>
    <cellStyle name="Normal 9 2 2 11 5 2" xfId="43090"/>
    <cellStyle name="Normal 9 2 2 11 6" xfId="20012"/>
    <cellStyle name="Normal 9 2 2 12" xfId="1512"/>
    <cellStyle name="Normal 9 2 2 13" xfId="4976"/>
    <cellStyle name="Normal 9 2 2 14" xfId="4712"/>
    <cellStyle name="Normal 9 2 2 15" xfId="5099"/>
    <cellStyle name="Normal 9 2 2 15 2" xfId="6345"/>
    <cellStyle name="Normal 9 2 2 15 2 2" xfId="20380"/>
    <cellStyle name="Normal 9 2 2 15 2 2 2" xfId="21622"/>
    <cellStyle name="Normal 9 2 2 15 2 3" xfId="33967"/>
    <cellStyle name="Normal 9 2 2 15 3" xfId="32735"/>
    <cellStyle name="Normal 9 2 2 16" xfId="9755"/>
    <cellStyle name="Normal 9 2 2 16 2" xfId="25017"/>
    <cellStyle name="Normal 9 2 2 16 3" xfId="37335"/>
    <cellStyle name="Normal 9 2 2 17" xfId="16384"/>
    <cellStyle name="Normal 9 2 2 17 2" xfId="43091"/>
    <cellStyle name="Normal 9 2 2 18" xfId="18778"/>
    <cellStyle name="Normal 9 2 2 2" xfId="1906"/>
    <cellStyle name="Normal 9 2 2 2 10" xfId="17056"/>
    <cellStyle name="Normal 9 2 2 2 2" xfId="1950"/>
    <cellStyle name="Normal 9 2 2 2 2 2" xfId="6711"/>
    <cellStyle name="Normal 9 2 2 2 2 2 2" xfId="6737"/>
    <cellStyle name="Normal 9 2 2 2 2 2 2 2" xfId="21988"/>
    <cellStyle name="Normal 9 2 2 2 2 2 2 2 2" xfId="22014"/>
    <cellStyle name="Normal 9 2 2 2 2 2 2 3" xfId="34359"/>
    <cellStyle name="Normal 9 2 2 2 2 2 3" xfId="34333"/>
    <cellStyle name="Normal 9 2 2 2 2 2 3 2" xfId="43092"/>
    <cellStyle name="Normal 9 2 2 2 2 3" xfId="9835"/>
    <cellStyle name="Normal 9 2 2 2 2 3 2" xfId="25086"/>
    <cellStyle name="Normal 9 2 2 2 2 3 3" xfId="37398"/>
    <cellStyle name="Normal 9 2 2 2 2 4" xfId="12709"/>
    <cellStyle name="Normal 9 2 2 2 2 4 2" xfId="27914"/>
    <cellStyle name="Normal 9 2 2 2 2 4 3" xfId="40172"/>
    <cellStyle name="Normal 9 2 2 2 2 5" xfId="17481"/>
    <cellStyle name="Normal 9 2 2 2 2 5 2" xfId="43093"/>
    <cellStyle name="Normal 9 2 2 2 2 6" xfId="16371"/>
    <cellStyle name="Normal 9 2 2 2 3" xfId="1912"/>
    <cellStyle name="Normal 9 2 2 2 3 2" xfId="17446"/>
    <cellStyle name="Normal 9 2 2 2 3 3" xfId="16752"/>
    <cellStyle name="Normal 9 2 2 2 4" xfId="2228"/>
    <cellStyle name="Normal 9 2 2 2 4 2" xfId="17748"/>
    <cellStyle name="Normal 9 2 2 2 4 3" xfId="17447"/>
    <cellStyle name="Normal 9 2 2 2 5" xfId="4731"/>
    <cellStyle name="Normal 9 2 2 2 5 2" xfId="20087"/>
    <cellStyle name="Normal 9 2 2 2 5 3" xfId="32552"/>
    <cellStyle name="Normal 9 2 2 2 6" xfId="4660"/>
    <cellStyle name="Normal 9 2 2 2 6 2" xfId="20028"/>
    <cellStyle name="Normal 9 2 2 2 6 3" xfId="32521"/>
    <cellStyle name="Normal 9 2 2 2 7" xfId="5113"/>
    <cellStyle name="Normal 9 2 2 2 7 2" xfId="9800"/>
    <cellStyle name="Normal 9 2 2 2 7 2 2" xfId="20394"/>
    <cellStyle name="Normal 9 2 2 2 7 2 2 2" xfId="25053"/>
    <cellStyle name="Normal 9 2 2 2 7 2 3" xfId="37367"/>
    <cellStyle name="Normal 9 2 2 2 7 3" xfId="32749"/>
    <cellStyle name="Normal 9 2 2 2 8" xfId="12683"/>
    <cellStyle name="Normal 9 2 2 2 9" xfId="17440"/>
    <cellStyle name="Normal 9 2 2 2 9 2" xfId="43094"/>
    <cellStyle name="Normal 9 2 2 3" xfId="2712"/>
    <cellStyle name="Normal 9 2 2 3 2" xfId="7360"/>
    <cellStyle name="Normal 9 2 2 3 2 2" xfId="22637"/>
    <cellStyle name="Normal 9 2 2 3 2 3" xfId="34981"/>
    <cellStyle name="Normal 9 2 2 3 3" xfId="10512"/>
    <cellStyle name="Normal 9 2 2 3 3 2" xfId="25740"/>
    <cellStyle name="Normal 9 2 2 3 3 3" xfId="38031"/>
    <cellStyle name="Normal 9 2 2 3 4" xfId="13288"/>
    <cellStyle name="Normal 9 2 2 3 4 2" xfId="28475"/>
    <cellStyle name="Normal 9 2 2 3 4 3" xfId="40709"/>
    <cellStyle name="Normal 9 2 2 3 5" xfId="18174"/>
    <cellStyle name="Normal 9 2 2 3 6" xfId="30811"/>
    <cellStyle name="Normal 9 2 2 4" xfId="1650"/>
    <cellStyle name="Normal 9 2 2 4 2" xfId="6496"/>
    <cellStyle name="Normal 9 2 2 4 2 2" xfId="21773"/>
    <cellStyle name="Normal 9 2 2 4 2 3" xfId="34118"/>
    <cellStyle name="Normal 9 2 2 4 3" xfId="9569"/>
    <cellStyle name="Normal 9 2 2 4 3 2" xfId="24832"/>
    <cellStyle name="Normal 9 2 2 4 3 3" xfId="37152"/>
    <cellStyle name="Normal 9 2 2 4 4" xfId="12352"/>
    <cellStyle name="Normal 9 2 2 4 4 2" xfId="27577"/>
    <cellStyle name="Normal 9 2 2 4 4 3" xfId="39860"/>
    <cellStyle name="Normal 9 2 2 4 5" xfId="17194"/>
    <cellStyle name="Normal 9 2 2 4 6" xfId="20118"/>
    <cellStyle name="Normal 9 2 2 5" xfId="3205"/>
    <cellStyle name="Normal 9 2 2 5 2" xfId="7845"/>
    <cellStyle name="Normal 9 2 2 5 2 2" xfId="23121"/>
    <cellStyle name="Normal 9 2 2 5 2 3" xfId="35464"/>
    <cellStyle name="Normal 9 2 2 5 3" xfId="10995"/>
    <cellStyle name="Normal 9 2 2 5 3 2" xfId="26221"/>
    <cellStyle name="Normal 9 2 2 5 3 3" xfId="38509"/>
    <cellStyle name="Normal 9 2 2 5 4" xfId="13736"/>
    <cellStyle name="Normal 9 2 2 5 4 2" xfId="28923"/>
    <cellStyle name="Normal 9 2 2 5 4 3" xfId="41156"/>
    <cellStyle name="Normal 9 2 2 5 5" xfId="18649"/>
    <cellStyle name="Normal 9 2 2 5 6" xfId="31260"/>
    <cellStyle name="Normal 9 2 2 6" xfId="3676"/>
    <cellStyle name="Normal 9 2 2 6 2" xfId="8304"/>
    <cellStyle name="Normal 9 2 2 6 2 2" xfId="23580"/>
    <cellStyle name="Normal 9 2 2 6 2 3" xfId="35923"/>
    <cellStyle name="Normal 9 2 2 6 3" xfId="11449"/>
    <cellStyle name="Normal 9 2 2 6 3 2" xfId="26675"/>
    <cellStyle name="Normal 9 2 2 6 3 3" xfId="38961"/>
    <cellStyle name="Normal 9 2 2 6 4" xfId="14163"/>
    <cellStyle name="Normal 9 2 2 6 4 2" xfId="29350"/>
    <cellStyle name="Normal 9 2 2 6 4 3" xfId="41582"/>
    <cellStyle name="Normal 9 2 2 6 5" xfId="19109"/>
    <cellStyle name="Normal 9 2 2 6 6" xfId="31687"/>
    <cellStyle name="Normal 9 2 2 7" xfId="3920"/>
    <cellStyle name="Normal 9 2 2 7 2" xfId="8542"/>
    <cellStyle name="Normal 9 2 2 7 2 2" xfId="23816"/>
    <cellStyle name="Normal 9 2 2 7 2 3" xfId="36159"/>
    <cellStyle name="Normal 9 2 2 7 3" xfId="11684"/>
    <cellStyle name="Normal 9 2 2 7 3 2" xfId="26909"/>
    <cellStyle name="Normal 9 2 2 7 3 3" xfId="39195"/>
    <cellStyle name="Normal 9 2 2 7 4" xfId="14384"/>
    <cellStyle name="Normal 9 2 2 7 4 2" xfId="29571"/>
    <cellStyle name="Normal 9 2 2 7 4 3" xfId="41802"/>
    <cellStyle name="Normal 9 2 2 7 5" xfId="19342"/>
    <cellStyle name="Normal 9 2 2 7 6" xfId="31907"/>
    <cellStyle name="Normal 9 2 2 8" xfId="4138"/>
    <cellStyle name="Normal 9 2 2 8 2" xfId="8751"/>
    <cellStyle name="Normal 9 2 2 8 2 2" xfId="24025"/>
    <cellStyle name="Normal 9 2 2 8 2 3" xfId="36368"/>
    <cellStyle name="Normal 9 2 2 8 3" xfId="11891"/>
    <cellStyle name="Normal 9 2 2 8 3 2" xfId="27116"/>
    <cellStyle name="Normal 9 2 2 8 3 3" xfId="39402"/>
    <cellStyle name="Normal 9 2 2 8 4" xfId="14576"/>
    <cellStyle name="Normal 9 2 2 8 4 2" xfId="29763"/>
    <cellStyle name="Normal 9 2 2 8 4 3" xfId="41994"/>
    <cellStyle name="Normal 9 2 2 8 5" xfId="19549"/>
    <cellStyle name="Normal 9 2 2 8 6" xfId="32099"/>
    <cellStyle name="Normal 9 2 2 9" xfId="4331"/>
    <cellStyle name="Normal 9 2 2 9 2" xfId="8939"/>
    <cellStyle name="Normal 9 2 2 9 2 2" xfId="24213"/>
    <cellStyle name="Normal 9 2 2 9 2 3" xfId="36555"/>
    <cellStyle name="Normal 9 2 2 9 3" xfId="12076"/>
    <cellStyle name="Normal 9 2 2 9 3 2" xfId="27301"/>
    <cellStyle name="Normal 9 2 2 9 3 3" xfId="39586"/>
    <cellStyle name="Normal 9 2 2 9 4" xfId="14748"/>
    <cellStyle name="Normal 9 2 2 9 4 2" xfId="29935"/>
    <cellStyle name="Normal 9 2 2 9 4 3" xfId="42165"/>
    <cellStyle name="Normal 9 2 2 9 5" xfId="19732"/>
    <cellStyle name="Normal 9 2 2 9 6" xfId="32270"/>
    <cellStyle name="Normal 9 2 20" xfId="4816"/>
    <cellStyle name="Normal 9 2 20 2" xfId="20156"/>
    <cellStyle name="Normal 9 2 20 3" xfId="32587"/>
    <cellStyle name="Normal 9 2 21" xfId="4803"/>
    <cellStyle name="Normal 9 2 21 2" xfId="20145"/>
    <cellStyle name="Normal 9 2 21 3" xfId="32581"/>
    <cellStyle name="Normal 9 2 22" xfId="4710"/>
    <cellStyle name="Normal 9 2 22 2" xfId="20070"/>
    <cellStyle name="Normal 9 2 22 3" xfId="32543"/>
    <cellStyle name="Normal 9 2 23" xfId="5044"/>
    <cellStyle name="Normal 9 2 23 2" xfId="9001"/>
    <cellStyle name="Normal 9 2 23 2 2" xfId="20325"/>
    <cellStyle name="Normal 9 2 23 2 2 2" xfId="24275"/>
    <cellStyle name="Normal 9 2 23 2 3" xfId="36617"/>
    <cellStyle name="Normal 9 2 23 3" xfId="32680"/>
    <cellStyle name="Normal 9 2 24" xfId="9888"/>
    <cellStyle name="Normal 9 2 25" xfId="16319"/>
    <cellStyle name="Normal 9 2 25 2" xfId="43095"/>
    <cellStyle name="Normal 9 2 26" xfId="16973"/>
    <cellStyle name="Normal 9 2 3" xfId="977"/>
    <cellStyle name="Normal 9 2 3 2" xfId="6020"/>
    <cellStyle name="Normal 9 2 3 2 2" xfId="21300"/>
    <cellStyle name="Normal 9 2 3 2 3" xfId="33648"/>
    <cellStyle name="Normal 9 2 3 3" xfId="6410"/>
    <cellStyle name="Normal 9 2 3 3 2" xfId="21687"/>
    <cellStyle name="Normal 9 2 3 3 3" xfId="34032"/>
    <cellStyle name="Normal 9 2 3 4" xfId="9501"/>
    <cellStyle name="Normal 9 2 3 4 2" xfId="24768"/>
    <cellStyle name="Normal 9 2 3 4 3" xfId="37094"/>
    <cellStyle name="Normal 9 2 3 5" xfId="16697"/>
    <cellStyle name="Normal 9 2 3 6" xfId="18081"/>
    <cellStyle name="Normal 9 2 4" xfId="1139"/>
    <cellStyle name="Normal 9 2 4 2" xfId="6162"/>
    <cellStyle name="Normal 9 2 4 2 2" xfId="21440"/>
    <cellStyle name="Normal 9 2 4 2 3" xfId="33787"/>
    <cellStyle name="Normal 9 2 4 3" xfId="9263"/>
    <cellStyle name="Normal 9 2 4 3 2" xfId="24535"/>
    <cellStyle name="Normal 9 2 4 3 3" xfId="36875"/>
    <cellStyle name="Normal 9 2 4 4" xfId="9517"/>
    <cellStyle name="Normal 9 2 4 4 2" xfId="24784"/>
    <cellStyle name="Normal 9 2 4 4 3" xfId="37109"/>
    <cellStyle name="Normal 9 2 4 5" xfId="16813"/>
    <cellStyle name="Normal 9 2 4 6" xfId="16119"/>
    <cellStyle name="Normal 9 2 5" xfId="946"/>
    <cellStyle name="Normal 9 2 5 2" xfId="5992"/>
    <cellStyle name="Normal 9 2 5 2 2" xfId="21272"/>
    <cellStyle name="Normal 9 2 5 2 3" xfId="33620"/>
    <cellStyle name="Normal 9 2 5 3" xfId="6207"/>
    <cellStyle name="Normal 9 2 5 3 2" xfId="21485"/>
    <cellStyle name="Normal 9 2 5 3 3" xfId="33831"/>
    <cellStyle name="Normal 9 2 5 4" xfId="5603"/>
    <cellStyle name="Normal 9 2 5 4 2" xfId="20883"/>
    <cellStyle name="Normal 9 2 5 4 3" xfId="33231"/>
    <cellStyle name="Normal 9 2 5 5" xfId="16674"/>
    <cellStyle name="Normal 9 2 5 6" xfId="18937"/>
    <cellStyle name="Normal 9 2 6" xfId="1210"/>
    <cellStyle name="Normal 9 2 6 2" xfId="6217"/>
    <cellStyle name="Normal 9 2 6 2 2" xfId="21495"/>
    <cellStyle name="Normal 9 2 6 2 3" xfId="33841"/>
    <cellStyle name="Normal 9 2 6 3" xfId="9304"/>
    <cellStyle name="Normal 9 2 6 3 2" xfId="24575"/>
    <cellStyle name="Normal 9 2 6 3 3" xfId="36915"/>
    <cellStyle name="Normal 9 2 6 4" xfId="9302"/>
    <cellStyle name="Normal 9 2 6 4 2" xfId="24573"/>
    <cellStyle name="Normal 9 2 6 4 3" xfId="36913"/>
    <cellStyle name="Normal 9 2 6 5" xfId="16859"/>
    <cellStyle name="Normal 9 2 6 6" xfId="18872"/>
    <cellStyle name="Normal 9 2 7" xfId="1267"/>
    <cellStyle name="Normal 9 2 7 2" xfId="6265"/>
    <cellStyle name="Normal 9 2 7 2 2" xfId="21543"/>
    <cellStyle name="Normal 9 2 7 2 3" xfId="33889"/>
    <cellStyle name="Normal 9 2 7 3" xfId="9337"/>
    <cellStyle name="Normal 9 2 7 3 2" xfId="24608"/>
    <cellStyle name="Normal 9 2 7 3 3" xfId="36946"/>
    <cellStyle name="Normal 9 2 7 4" xfId="5184"/>
    <cellStyle name="Normal 9 2 7 4 2" xfId="20465"/>
    <cellStyle name="Normal 9 2 7 4 3" xfId="32820"/>
    <cellStyle name="Normal 9 2 7 5" xfId="16903"/>
    <cellStyle name="Normal 9 2 7 6" xfId="16003"/>
    <cellStyle name="Normal 9 2 8" xfId="1377"/>
    <cellStyle name="Normal 9 2 8 2" xfId="6359"/>
    <cellStyle name="Normal 9 2 8 2 2" xfId="21636"/>
    <cellStyle name="Normal 9 2 8 2 3" xfId="33981"/>
    <cellStyle name="Normal 9 2 8 3" xfId="9390"/>
    <cellStyle name="Normal 9 2 8 3 2" xfId="24660"/>
    <cellStyle name="Normal 9 2 8 3 3" xfId="36993"/>
    <cellStyle name="Normal 9 2 8 4" xfId="9467"/>
    <cellStyle name="Normal 9 2 8 4 2" xfId="24734"/>
    <cellStyle name="Normal 9 2 8 4 3" xfId="37062"/>
    <cellStyle name="Normal 9 2 8 5" xfId="16983"/>
    <cellStyle name="Normal 9 2 8 6" xfId="30676"/>
    <cellStyle name="Normal 9 2 9" xfId="1075"/>
    <cellStyle name="Normal 9 2 9 2" xfId="6107"/>
    <cellStyle name="Normal 9 2 9 2 2" xfId="21386"/>
    <cellStyle name="Normal 9 2 9 2 3" xfId="33734"/>
    <cellStyle name="Normal 9 2 9 3" xfId="9223"/>
    <cellStyle name="Normal 9 2 9 3 2" xfId="24496"/>
    <cellStyle name="Normal 9 2 9 3 3" xfId="36837"/>
    <cellStyle name="Normal 9 2 9 4" xfId="12500"/>
    <cellStyle name="Normal 9 2 9 4 2" xfId="27720"/>
    <cellStyle name="Normal 9 2 9 4 3" xfId="39999"/>
    <cellStyle name="Normal 9 2 9 5" xfId="16770"/>
    <cellStyle name="Normal 9 2 9 6" xfId="27588"/>
    <cellStyle name="Normal 9 20" xfId="5223"/>
    <cellStyle name="Normal 9 20 2" xfId="20504"/>
    <cellStyle name="Normal 9 20 3" xfId="32856"/>
    <cellStyle name="Normal 9 21" xfId="8906"/>
    <cellStyle name="Normal 9 21 2" xfId="24180"/>
    <cellStyle name="Normal 9 21 3" xfId="36522"/>
    <cellStyle name="Normal 9 22" xfId="9296"/>
    <cellStyle name="Normal 9 22 2" xfId="24568"/>
    <cellStyle name="Normal 9 22 3" xfId="36908"/>
    <cellStyle name="Normal 9 23" xfId="15036"/>
    <cellStyle name="Normal 9 23 2" xfId="43096"/>
    <cellStyle name="Normal 9 24" xfId="15937"/>
    <cellStyle name="Normal 9 25" xfId="16926"/>
    <cellStyle name="Normal 9 3" xfId="718"/>
    <cellStyle name="Normal 9 3 10" xfId="4411"/>
    <cellStyle name="Normal 9 3 10 2" xfId="9018"/>
    <cellStyle name="Normal 9 3 10 2 2" xfId="24292"/>
    <cellStyle name="Normal 9 3 10 2 3" xfId="36634"/>
    <cellStyle name="Normal 9 3 10 3" xfId="12150"/>
    <cellStyle name="Normal 9 3 10 3 2" xfId="27375"/>
    <cellStyle name="Normal 9 3 10 3 3" xfId="39659"/>
    <cellStyle name="Normal 9 3 10 4" xfId="14819"/>
    <cellStyle name="Normal 9 3 10 4 2" xfId="30006"/>
    <cellStyle name="Normal 9 3 10 4 3" xfId="42236"/>
    <cellStyle name="Normal 9 3 10 5" xfId="19808"/>
    <cellStyle name="Normal 9 3 10 6" xfId="32340"/>
    <cellStyle name="Normal 9 3 11" xfId="5789"/>
    <cellStyle name="Normal 9 3 11 2" xfId="21069"/>
    <cellStyle name="Normal 9 3 11 3" xfId="33417"/>
    <cellStyle name="Normal 9 3 12" xfId="6041"/>
    <cellStyle name="Normal 9 3 12 2" xfId="21320"/>
    <cellStyle name="Normal 9 3 12 3" xfId="33668"/>
    <cellStyle name="Normal 9 3 13" xfId="12384"/>
    <cellStyle name="Normal 9 3 13 2" xfId="27609"/>
    <cellStyle name="Normal 9 3 13 3" xfId="39890"/>
    <cellStyle name="Normal 9 3 14" xfId="16471"/>
    <cellStyle name="Normal 9 3 15" xfId="15926"/>
    <cellStyle name="Normal 9 3 2" xfId="2026"/>
    <cellStyle name="Normal 9 3 2 2" xfId="6806"/>
    <cellStyle name="Normal 9 3 2 2 2" xfId="22083"/>
    <cellStyle name="Normal 9 3 2 2 3" xfId="34427"/>
    <cellStyle name="Normal 9 3 2 3" xfId="9907"/>
    <cellStyle name="Normal 9 3 2 3 2" xfId="25152"/>
    <cellStyle name="Normal 9 3 2 3 3" xfId="37458"/>
    <cellStyle name="Normal 9 3 2 4" xfId="12777"/>
    <cellStyle name="Normal 9 3 2 4 2" xfId="27977"/>
    <cellStyle name="Normal 9 3 2 4 3" xfId="40229"/>
    <cellStyle name="Normal 9 3 2 5" xfId="17553"/>
    <cellStyle name="Normal 9 3 2 6" xfId="30665"/>
    <cellStyle name="Normal 9 3 3" xfId="2810"/>
    <cellStyle name="Normal 9 3 3 2" xfId="7457"/>
    <cellStyle name="Normal 9 3 3 2 2" xfId="22734"/>
    <cellStyle name="Normal 9 3 3 2 3" xfId="35078"/>
    <cellStyle name="Normal 9 3 3 3" xfId="10607"/>
    <cellStyle name="Normal 9 3 3 3 2" xfId="25835"/>
    <cellStyle name="Normal 9 3 3 3 3" xfId="38126"/>
    <cellStyle name="Normal 9 3 3 4" xfId="13371"/>
    <cellStyle name="Normal 9 3 3 4 2" xfId="28558"/>
    <cellStyle name="Normal 9 3 3 4 3" xfId="40792"/>
    <cellStyle name="Normal 9 3 3 5" xfId="18266"/>
    <cellStyle name="Normal 9 3 3 6" xfId="30894"/>
    <cellStyle name="Normal 9 3 4" xfId="3178"/>
    <cellStyle name="Normal 9 3 4 2" xfId="7818"/>
    <cellStyle name="Normal 9 3 4 2 2" xfId="23094"/>
    <cellStyle name="Normal 9 3 4 2 3" xfId="35437"/>
    <cellStyle name="Normal 9 3 4 3" xfId="10969"/>
    <cellStyle name="Normal 9 3 4 3 2" xfId="26196"/>
    <cellStyle name="Normal 9 3 4 3 3" xfId="38484"/>
    <cellStyle name="Normal 9 3 4 4" xfId="13711"/>
    <cellStyle name="Normal 9 3 4 4 2" xfId="28898"/>
    <cellStyle name="Normal 9 3 4 4 3" xfId="41131"/>
    <cellStyle name="Normal 9 3 4 5" xfId="18622"/>
    <cellStyle name="Normal 9 3 4 6" xfId="31235"/>
    <cellStyle name="Normal 9 3 5" xfId="3633"/>
    <cellStyle name="Normal 9 3 5 2" xfId="8261"/>
    <cellStyle name="Normal 9 3 5 2 2" xfId="23537"/>
    <cellStyle name="Normal 9 3 5 2 3" xfId="35880"/>
    <cellStyle name="Normal 9 3 5 3" xfId="11407"/>
    <cellStyle name="Normal 9 3 5 3 2" xfId="26633"/>
    <cellStyle name="Normal 9 3 5 3 3" xfId="38919"/>
    <cellStyle name="Normal 9 3 5 4" xfId="14122"/>
    <cellStyle name="Normal 9 3 5 4 2" xfId="29309"/>
    <cellStyle name="Normal 9 3 5 4 3" xfId="41541"/>
    <cellStyle name="Normal 9 3 5 5" xfId="19067"/>
    <cellStyle name="Normal 9 3 5 6" xfId="31646"/>
    <cellStyle name="Normal 9 3 6" xfId="1809"/>
    <cellStyle name="Normal 9 3 6 2" xfId="6651"/>
    <cellStyle name="Normal 9 3 6 2 2" xfId="21928"/>
    <cellStyle name="Normal 9 3 6 2 3" xfId="34273"/>
    <cellStyle name="Normal 9 3 6 3" xfId="9724"/>
    <cellStyle name="Normal 9 3 6 3 2" xfId="24986"/>
    <cellStyle name="Normal 9 3 6 3 3" xfId="37304"/>
    <cellStyle name="Normal 9 3 6 4" xfId="12623"/>
    <cellStyle name="Normal 9 3 6 4 2" xfId="27839"/>
    <cellStyle name="Normal 9 3 6 4 3" xfId="40116"/>
    <cellStyle name="Normal 9 3 6 5" xfId="17352"/>
    <cellStyle name="Normal 9 3 6 6" xfId="30697"/>
    <cellStyle name="Normal 9 3 7" xfId="3792"/>
    <cellStyle name="Normal 9 3 7 2" xfId="8418"/>
    <cellStyle name="Normal 9 3 7 2 2" xfId="23692"/>
    <cellStyle name="Normal 9 3 7 2 3" xfId="36035"/>
    <cellStyle name="Normal 9 3 7 3" xfId="11560"/>
    <cellStyle name="Normal 9 3 7 3 2" xfId="26785"/>
    <cellStyle name="Normal 9 3 7 3 3" xfId="39071"/>
    <cellStyle name="Normal 9 3 7 4" xfId="14270"/>
    <cellStyle name="Normal 9 3 7 4 2" xfId="29457"/>
    <cellStyle name="Normal 9 3 7 4 3" xfId="41688"/>
    <cellStyle name="Normal 9 3 7 5" xfId="19221"/>
    <cellStyle name="Normal 9 3 7 6" xfId="31793"/>
    <cellStyle name="Normal 9 3 8" xfId="4026"/>
    <cellStyle name="Normal 9 3 8 2" xfId="8643"/>
    <cellStyle name="Normal 9 3 8 2 2" xfId="23917"/>
    <cellStyle name="Normal 9 3 8 2 3" xfId="36260"/>
    <cellStyle name="Normal 9 3 8 3" xfId="11784"/>
    <cellStyle name="Normal 9 3 8 3 2" xfId="27009"/>
    <cellStyle name="Normal 9 3 8 3 3" xfId="39295"/>
    <cellStyle name="Normal 9 3 8 4" xfId="14477"/>
    <cellStyle name="Normal 9 3 8 4 2" xfId="29664"/>
    <cellStyle name="Normal 9 3 8 4 3" xfId="41895"/>
    <cellStyle name="Normal 9 3 8 5" xfId="19443"/>
    <cellStyle name="Normal 9 3 8 6" xfId="32000"/>
    <cellStyle name="Normal 9 3 9" xfId="4233"/>
    <cellStyle name="Normal 9 3 9 2" xfId="8844"/>
    <cellStyle name="Normal 9 3 9 2 2" xfId="24118"/>
    <cellStyle name="Normal 9 3 9 2 3" xfId="36461"/>
    <cellStyle name="Normal 9 3 9 3" xfId="11982"/>
    <cellStyle name="Normal 9 3 9 3 2" xfId="27207"/>
    <cellStyle name="Normal 9 3 9 3 3" xfId="39492"/>
    <cellStyle name="Normal 9 3 9 4" xfId="14661"/>
    <cellStyle name="Normal 9 3 9 4 2" xfId="29848"/>
    <cellStyle name="Normal 9 3 9 4 3" xfId="42078"/>
    <cellStyle name="Normal 9 3 9 5" xfId="19639"/>
    <cellStyle name="Normal 9 3 9 6" xfId="32183"/>
    <cellStyle name="Normal 9 4" xfId="638"/>
    <cellStyle name="Normal 9 4 10" xfId="3763"/>
    <cellStyle name="Normal 9 4 10 2" xfId="8389"/>
    <cellStyle name="Normal 9 4 10 2 2" xfId="23663"/>
    <cellStyle name="Normal 9 4 10 2 3" xfId="36006"/>
    <cellStyle name="Normal 9 4 10 3" xfId="11532"/>
    <cellStyle name="Normal 9 4 10 3 2" xfId="26757"/>
    <cellStyle name="Normal 9 4 10 3 3" xfId="39043"/>
    <cellStyle name="Normal 9 4 10 4" xfId="14243"/>
    <cellStyle name="Normal 9 4 10 4 2" xfId="29430"/>
    <cellStyle name="Normal 9 4 10 4 3" xfId="41661"/>
    <cellStyle name="Normal 9 4 10 5" xfId="19193"/>
    <cellStyle name="Normal 9 4 10 6" xfId="31766"/>
    <cellStyle name="Normal 9 4 11" xfId="5714"/>
    <cellStyle name="Normal 9 4 11 2" xfId="20994"/>
    <cellStyle name="Normal 9 4 11 3" xfId="33342"/>
    <cellStyle name="Normal 9 4 12" xfId="5279"/>
    <cellStyle name="Normal 9 4 12 2" xfId="20559"/>
    <cellStyle name="Normal 9 4 12 3" xfId="32910"/>
    <cellStyle name="Normal 9 4 13" xfId="12491"/>
    <cellStyle name="Normal 9 4 13 2" xfId="27712"/>
    <cellStyle name="Normal 9 4 13 3" xfId="39992"/>
    <cellStyle name="Normal 9 4 14" xfId="16403"/>
    <cellStyle name="Normal 9 4 15" xfId="17090"/>
    <cellStyle name="Normal 9 4 2" xfId="1967"/>
    <cellStyle name="Normal 9 4 2 2" xfId="6753"/>
    <cellStyle name="Normal 9 4 2 2 2" xfId="22030"/>
    <cellStyle name="Normal 9 4 2 2 3" xfId="34375"/>
    <cellStyle name="Normal 9 4 2 3" xfId="9851"/>
    <cellStyle name="Normal 9 4 2 3 2" xfId="25099"/>
    <cellStyle name="Normal 9 4 2 3 3" xfId="37408"/>
    <cellStyle name="Normal 9 4 2 4" xfId="12725"/>
    <cellStyle name="Normal 9 4 2 4 2" xfId="27928"/>
    <cellStyle name="Normal 9 4 2 4 3" xfId="40182"/>
    <cellStyle name="Normal 9 4 2 5" xfId="17498"/>
    <cellStyle name="Normal 9 4 2 6" xfId="30345"/>
    <cellStyle name="Normal 9 4 3" xfId="2733"/>
    <cellStyle name="Normal 9 4 3 2" xfId="7381"/>
    <cellStyle name="Normal 9 4 3 2 2" xfId="22658"/>
    <cellStyle name="Normal 9 4 3 2 3" xfId="35002"/>
    <cellStyle name="Normal 9 4 3 3" xfId="10532"/>
    <cellStyle name="Normal 9 4 3 3 2" xfId="25760"/>
    <cellStyle name="Normal 9 4 3 3 3" xfId="38051"/>
    <cellStyle name="Normal 9 4 3 4" xfId="13302"/>
    <cellStyle name="Normal 9 4 3 4 2" xfId="28489"/>
    <cellStyle name="Normal 9 4 3 4 3" xfId="40723"/>
    <cellStyle name="Normal 9 4 3 5" xfId="18193"/>
    <cellStyle name="Normal 9 4 3 6" xfId="30825"/>
    <cellStyle name="Normal 9 4 4" xfId="2403"/>
    <cellStyle name="Normal 9 4 4 2" xfId="7062"/>
    <cellStyle name="Normal 9 4 4 2 2" xfId="22339"/>
    <cellStyle name="Normal 9 4 4 2 3" xfId="34683"/>
    <cellStyle name="Normal 9 4 4 3" xfId="10222"/>
    <cellStyle name="Normal 9 4 4 3 2" xfId="25453"/>
    <cellStyle name="Normal 9 4 4 3 3" xfId="37746"/>
    <cellStyle name="Normal 9 4 4 4" xfId="13034"/>
    <cellStyle name="Normal 9 4 4 4 2" xfId="28223"/>
    <cellStyle name="Normal 9 4 4 4 3" xfId="40461"/>
    <cellStyle name="Normal 9 4 4 5" xfId="17892"/>
    <cellStyle name="Normal 9 4 4 6" xfId="30234"/>
    <cellStyle name="Normal 9 4 5" xfId="3002"/>
    <cellStyle name="Normal 9 4 5 2" xfId="7646"/>
    <cellStyle name="Normal 9 4 5 2 2" xfId="22923"/>
    <cellStyle name="Normal 9 4 5 2 3" xfId="35266"/>
    <cellStyle name="Normal 9 4 5 3" xfId="10797"/>
    <cellStyle name="Normal 9 4 5 3 2" xfId="26025"/>
    <cellStyle name="Normal 9 4 5 3 3" xfId="38316"/>
    <cellStyle name="Normal 9 4 5 4" xfId="13556"/>
    <cellStyle name="Normal 9 4 5 4 2" xfId="28743"/>
    <cellStyle name="Normal 9 4 5 4 3" xfId="40976"/>
    <cellStyle name="Normal 9 4 5 5" xfId="18456"/>
    <cellStyle name="Normal 9 4 5 6" xfId="31079"/>
    <cellStyle name="Normal 9 4 6" xfId="3616"/>
    <cellStyle name="Normal 9 4 6 2" xfId="8244"/>
    <cellStyle name="Normal 9 4 6 2 2" xfId="23520"/>
    <cellStyle name="Normal 9 4 6 2 3" xfId="35863"/>
    <cellStyle name="Normal 9 4 6 3" xfId="11390"/>
    <cellStyle name="Normal 9 4 6 3 2" xfId="26616"/>
    <cellStyle name="Normal 9 4 6 3 3" xfId="38902"/>
    <cellStyle name="Normal 9 4 6 4" xfId="14106"/>
    <cellStyle name="Normal 9 4 6 4 2" xfId="29293"/>
    <cellStyle name="Normal 9 4 6 4 3" xfId="41525"/>
    <cellStyle name="Normal 9 4 6 5" xfId="19050"/>
    <cellStyle name="Normal 9 4 6 6" xfId="31629"/>
    <cellStyle name="Normal 9 4 7" xfId="2596"/>
    <cellStyle name="Normal 9 4 7 2" xfId="7248"/>
    <cellStyle name="Normal 9 4 7 2 2" xfId="22525"/>
    <cellStyle name="Normal 9 4 7 2 3" xfId="34869"/>
    <cellStyle name="Normal 9 4 7 3" xfId="10403"/>
    <cellStyle name="Normal 9 4 7 3 2" xfId="25633"/>
    <cellStyle name="Normal 9 4 7 3 3" xfId="37926"/>
    <cellStyle name="Normal 9 4 7 4" xfId="13185"/>
    <cellStyle name="Normal 9 4 7 4 2" xfId="28374"/>
    <cellStyle name="Normal 9 4 7 4 3" xfId="40611"/>
    <cellStyle name="Normal 9 4 7 5" xfId="18064"/>
    <cellStyle name="Normal 9 4 7 6" xfId="30709"/>
    <cellStyle name="Normal 9 4 8" xfId="2517"/>
    <cellStyle name="Normal 9 4 8 2" xfId="7170"/>
    <cellStyle name="Normal 9 4 8 2 2" xfId="22447"/>
    <cellStyle name="Normal 9 4 8 2 3" xfId="34791"/>
    <cellStyle name="Normal 9 4 8 3" xfId="10331"/>
    <cellStyle name="Normal 9 4 8 3 2" xfId="25561"/>
    <cellStyle name="Normal 9 4 8 3 3" xfId="37854"/>
    <cellStyle name="Normal 9 4 8 4" xfId="13124"/>
    <cellStyle name="Normal 9 4 8 4 2" xfId="28313"/>
    <cellStyle name="Normal 9 4 8 4 3" xfId="40550"/>
    <cellStyle name="Normal 9 4 8 5" xfId="17993"/>
    <cellStyle name="Normal 9 4 8 6" xfId="17134"/>
    <cellStyle name="Normal 9 4 9" xfId="2553"/>
    <cellStyle name="Normal 9 4 9 2" xfId="7206"/>
    <cellStyle name="Normal 9 4 9 2 2" xfId="22483"/>
    <cellStyle name="Normal 9 4 9 2 3" xfId="34827"/>
    <cellStyle name="Normal 9 4 9 3" xfId="10365"/>
    <cellStyle name="Normal 9 4 9 3 2" xfId="25595"/>
    <cellStyle name="Normal 9 4 9 3 3" xfId="37888"/>
    <cellStyle name="Normal 9 4 9 4" xfId="13152"/>
    <cellStyle name="Normal 9 4 9 4 2" xfId="28341"/>
    <cellStyle name="Normal 9 4 9 4 3" xfId="40578"/>
    <cellStyle name="Normal 9 4 9 5" xfId="18025"/>
    <cellStyle name="Normal 9 4 9 6" xfId="17450"/>
    <cellStyle name="Normal 9 5" xfId="819"/>
    <cellStyle name="Normal 9 5 10" xfId="4533"/>
    <cellStyle name="Normal 9 5 10 2" xfId="9139"/>
    <cellStyle name="Normal 9 5 10 2 2" xfId="24413"/>
    <cellStyle name="Normal 9 5 10 2 3" xfId="36755"/>
    <cellStyle name="Normal 9 5 10 3" xfId="12264"/>
    <cellStyle name="Normal 9 5 10 3 2" xfId="27489"/>
    <cellStyle name="Normal 9 5 10 3 3" xfId="39773"/>
    <cellStyle name="Normal 9 5 10 4" xfId="14927"/>
    <cellStyle name="Normal 9 5 10 4 2" xfId="30114"/>
    <cellStyle name="Normal 9 5 10 4 3" xfId="42344"/>
    <cellStyle name="Normal 9 5 10 5" xfId="19927"/>
    <cellStyle name="Normal 9 5 10 6" xfId="32448"/>
    <cellStyle name="Normal 9 5 11" xfId="5885"/>
    <cellStyle name="Normal 9 5 11 2" xfId="21165"/>
    <cellStyle name="Normal 9 5 11 3" xfId="33513"/>
    <cellStyle name="Normal 9 5 12" xfId="5267"/>
    <cellStyle name="Normal 9 5 12 2" xfId="20547"/>
    <cellStyle name="Normal 9 5 12 3" xfId="32899"/>
    <cellStyle name="Normal 9 5 13" xfId="9238"/>
    <cellStyle name="Normal 9 5 13 2" xfId="24510"/>
    <cellStyle name="Normal 9 5 13 3" xfId="36851"/>
    <cellStyle name="Normal 9 5 14" xfId="16568"/>
    <cellStyle name="Normal 9 5 15" xfId="30168"/>
    <cellStyle name="Normal 9 5 2" xfId="2124"/>
    <cellStyle name="Normal 9 5 2 2" xfId="6904"/>
    <cellStyle name="Normal 9 5 2 2 2" xfId="22181"/>
    <cellStyle name="Normal 9 5 2 2 3" xfId="34525"/>
    <cellStyle name="Normal 9 5 2 3" xfId="10005"/>
    <cellStyle name="Normal 9 5 2 3 2" xfId="25248"/>
    <cellStyle name="Normal 9 5 2 3 3" xfId="37553"/>
    <cellStyle name="Normal 9 5 2 4" xfId="12875"/>
    <cellStyle name="Normal 9 5 2 4 2" xfId="28073"/>
    <cellStyle name="Normal 9 5 2 4 3" xfId="40324"/>
    <cellStyle name="Normal 9 5 2 5" xfId="17651"/>
    <cellStyle name="Normal 9 5 2 6" xfId="16962"/>
    <cellStyle name="Normal 9 5 3" xfId="2911"/>
    <cellStyle name="Normal 9 5 3 2" xfId="7556"/>
    <cellStyle name="Normal 9 5 3 2 2" xfId="22833"/>
    <cellStyle name="Normal 9 5 3 2 3" xfId="35176"/>
    <cellStyle name="Normal 9 5 3 3" xfId="10707"/>
    <cellStyle name="Normal 9 5 3 3 2" xfId="25935"/>
    <cellStyle name="Normal 9 5 3 3 3" xfId="38226"/>
    <cellStyle name="Normal 9 5 3 4" xfId="13466"/>
    <cellStyle name="Normal 9 5 3 4 2" xfId="28653"/>
    <cellStyle name="Normal 9 5 3 4 3" xfId="40887"/>
    <cellStyle name="Normal 9 5 3 5" xfId="18366"/>
    <cellStyle name="Normal 9 5 3 6" xfId="30990"/>
    <cellStyle name="Normal 9 5 4" xfId="3275"/>
    <cellStyle name="Normal 9 5 4 2" xfId="7915"/>
    <cellStyle name="Normal 9 5 4 2 2" xfId="23191"/>
    <cellStyle name="Normal 9 5 4 2 3" xfId="35534"/>
    <cellStyle name="Normal 9 5 4 3" xfId="11063"/>
    <cellStyle name="Normal 9 5 4 3 2" xfId="26289"/>
    <cellStyle name="Normal 9 5 4 3 3" xfId="38577"/>
    <cellStyle name="Normal 9 5 4 4" xfId="13803"/>
    <cellStyle name="Normal 9 5 4 4 2" xfId="28990"/>
    <cellStyle name="Normal 9 5 4 4 3" xfId="41223"/>
    <cellStyle name="Normal 9 5 4 5" xfId="18717"/>
    <cellStyle name="Normal 9 5 4 6" xfId="31327"/>
    <cellStyle name="Normal 9 5 5" xfId="3303"/>
    <cellStyle name="Normal 9 5 5 2" xfId="7942"/>
    <cellStyle name="Normal 9 5 5 2 2" xfId="23218"/>
    <cellStyle name="Normal 9 5 5 2 3" xfId="35561"/>
    <cellStyle name="Normal 9 5 5 3" xfId="11090"/>
    <cellStyle name="Normal 9 5 5 3 2" xfId="26316"/>
    <cellStyle name="Normal 9 5 5 3 3" xfId="38604"/>
    <cellStyle name="Normal 9 5 5 4" xfId="13828"/>
    <cellStyle name="Normal 9 5 5 4 2" xfId="29015"/>
    <cellStyle name="Normal 9 5 5 4 3" xfId="41248"/>
    <cellStyle name="Normal 9 5 5 5" xfId="18744"/>
    <cellStyle name="Normal 9 5 5 6" xfId="31352"/>
    <cellStyle name="Normal 9 5 6" xfId="3785"/>
    <cellStyle name="Normal 9 5 6 2" xfId="8411"/>
    <cellStyle name="Normal 9 5 6 2 2" xfId="23685"/>
    <cellStyle name="Normal 9 5 6 2 3" xfId="36028"/>
    <cellStyle name="Normal 9 5 6 3" xfId="11553"/>
    <cellStyle name="Normal 9 5 6 3 2" xfId="26778"/>
    <cellStyle name="Normal 9 5 6 3 3" xfId="39064"/>
    <cellStyle name="Normal 9 5 6 4" xfId="14263"/>
    <cellStyle name="Normal 9 5 6 4 2" xfId="29450"/>
    <cellStyle name="Normal 9 5 6 4 3" xfId="41681"/>
    <cellStyle name="Normal 9 5 6 5" xfId="19214"/>
    <cellStyle name="Normal 9 5 6 6" xfId="31786"/>
    <cellStyle name="Normal 9 5 7" xfId="4019"/>
    <cellStyle name="Normal 9 5 7 2" xfId="8636"/>
    <cellStyle name="Normal 9 5 7 2 2" xfId="23910"/>
    <cellStyle name="Normal 9 5 7 2 3" xfId="36253"/>
    <cellStyle name="Normal 9 5 7 3" xfId="11777"/>
    <cellStyle name="Normal 9 5 7 3 2" xfId="27002"/>
    <cellStyle name="Normal 9 5 7 3 3" xfId="39288"/>
    <cellStyle name="Normal 9 5 7 4" xfId="14470"/>
    <cellStyle name="Normal 9 5 7 4 2" xfId="29657"/>
    <cellStyle name="Normal 9 5 7 4 3" xfId="41888"/>
    <cellStyle name="Normal 9 5 7 5" xfId="19436"/>
    <cellStyle name="Normal 9 5 7 6" xfId="31993"/>
    <cellStyle name="Normal 9 5 8" xfId="4227"/>
    <cellStyle name="Normal 9 5 8 2" xfId="8838"/>
    <cellStyle name="Normal 9 5 8 2 2" xfId="24112"/>
    <cellStyle name="Normal 9 5 8 2 3" xfId="36455"/>
    <cellStyle name="Normal 9 5 8 3" xfId="11976"/>
    <cellStyle name="Normal 9 5 8 3 2" xfId="27201"/>
    <cellStyle name="Normal 9 5 8 3 3" xfId="39486"/>
    <cellStyle name="Normal 9 5 8 4" xfId="14655"/>
    <cellStyle name="Normal 9 5 8 4 2" xfId="29842"/>
    <cellStyle name="Normal 9 5 8 4 3" xfId="42072"/>
    <cellStyle name="Normal 9 5 8 5" xfId="19633"/>
    <cellStyle name="Normal 9 5 8 6" xfId="32177"/>
    <cellStyle name="Normal 9 5 9" xfId="4406"/>
    <cellStyle name="Normal 9 5 9 2" xfId="9013"/>
    <cellStyle name="Normal 9 5 9 2 2" xfId="24287"/>
    <cellStyle name="Normal 9 5 9 2 3" xfId="36629"/>
    <cellStyle name="Normal 9 5 9 3" xfId="12145"/>
    <cellStyle name="Normal 9 5 9 3 2" xfId="27370"/>
    <cellStyle name="Normal 9 5 9 3 3" xfId="39654"/>
    <cellStyle name="Normal 9 5 9 4" xfId="14814"/>
    <cellStyle name="Normal 9 5 9 4 2" xfId="30001"/>
    <cellStyle name="Normal 9 5 9 4 3" xfId="42231"/>
    <cellStyle name="Normal 9 5 9 5" xfId="19803"/>
    <cellStyle name="Normal 9 5 9 6" xfId="32335"/>
    <cellStyle name="Normal 9 6" xfId="839"/>
    <cellStyle name="Normal 9 6 10" xfId="3809"/>
    <cellStyle name="Normal 9 6 10 2" xfId="8435"/>
    <cellStyle name="Normal 9 6 10 2 2" xfId="23709"/>
    <cellStyle name="Normal 9 6 10 2 3" xfId="36052"/>
    <cellStyle name="Normal 9 6 10 3" xfId="11577"/>
    <cellStyle name="Normal 9 6 10 3 2" xfId="26802"/>
    <cellStyle name="Normal 9 6 10 3 3" xfId="39088"/>
    <cellStyle name="Normal 9 6 10 4" xfId="14286"/>
    <cellStyle name="Normal 9 6 10 4 2" xfId="29473"/>
    <cellStyle name="Normal 9 6 10 4 3" xfId="41704"/>
    <cellStyle name="Normal 9 6 10 5" xfId="19237"/>
    <cellStyle name="Normal 9 6 10 6" xfId="31809"/>
    <cellStyle name="Normal 9 6 11" xfId="5904"/>
    <cellStyle name="Normal 9 6 11 2" xfId="21184"/>
    <cellStyle name="Normal 9 6 11 3" xfId="33532"/>
    <cellStyle name="Normal 9 6 12" xfId="6213"/>
    <cellStyle name="Normal 9 6 12 2" xfId="21491"/>
    <cellStyle name="Normal 9 6 12 3" xfId="33837"/>
    <cellStyle name="Normal 9 6 13" xfId="10164"/>
    <cellStyle name="Normal 9 6 13 2" xfId="25401"/>
    <cellStyle name="Normal 9 6 13 3" xfId="37699"/>
    <cellStyle name="Normal 9 6 14" xfId="16587"/>
    <cellStyle name="Normal 9 6 15" xfId="18541"/>
    <cellStyle name="Normal 9 6 2" xfId="2144"/>
    <cellStyle name="Normal 9 6 2 2" xfId="6924"/>
    <cellStyle name="Normal 9 6 2 2 2" xfId="22201"/>
    <cellStyle name="Normal 9 6 2 2 3" xfId="34545"/>
    <cellStyle name="Normal 9 6 2 3" xfId="10025"/>
    <cellStyle name="Normal 9 6 2 3 2" xfId="25268"/>
    <cellStyle name="Normal 9 6 2 3 3" xfId="37573"/>
    <cellStyle name="Normal 9 6 2 4" xfId="12895"/>
    <cellStyle name="Normal 9 6 2 4 2" xfId="28093"/>
    <cellStyle name="Normal 9 6 2 4 3" xfId="40344"/>
    <cellStyle name="Normal 9 6 2 5" xfId="17671"/>
    <cellStyle name="Normal 9 6 2 6" xfId="30425"/>
    <cellStyle name="Normal 9 6 3" xfId="2930"/>
    <cellStyle name="Normal 9 6 3 2" xfId="7575"/>
    <cellStyle name="Normal 9 6 3 2 2" xfId="22852"/>
    <cellStyle name="Normal 9 6 3 2 3" xfId="35195"/>
    <cellStyle name="Normal 9 6 3 3" xfId="10726"/>
    <cellStyle name="Normal 9 6 3 3 2" xfId="25954"/>
    <cellStyle name="Normal 9 6 3 3 3" xfId="38245"/>
    <cellStyle name="Normal 9 6 3 4" xfId="13485"/>
    <cellStyle name="Normal 9 6 3 4 2" xfId="28672"/>
    <cellStyle name="Normal 9 6 3 4 3" xfId="40906"/>
    <cellStyle name="Normal 9 6 3 5" xfId="18385"/>
    <cellStyle name="Normal 9 6 3 6" xfId="31009"/>
    <cellStyle name="Normal 9 6 4" xfId="1662"/>
    <cellStyle name="Normal 9 6 4 2" xfId="6508"/>
    <cellStyle name="Normal 9 6 4 2 2" xfId="21785"/>
    <cellStyle name="Normal 9 6 4 2 3" xfId="34130"/>
    <cellStyle name="Normal 9 6 4 3" xfId="9581"/>
    <cellStyle name="Normal 9 6 4 3 2" xfId="24844"/>
    <cellStyle name="Normal 9 6 4 3 3" xfId="37164"/>
    <cellStyle name="Normal 9 6 4 4" xfId="5929"/>
    <cellStyle name="Normal 9 6 4 4 2" xfId="21209"/>
    <cellStyle name="Normal 9 6 4 4 3" xfId="33557"/>
    <cellStyle name="Normal 9 6 4 5" xfId="17206"/>
    <cellStyle name="Normal 9 6 4 6" xfId="16438"/>
    <cellStyle name="Normal 9 6 5" xfId="3438"/>
    <cellStyle name="Normal 9 6 5 2" xfId="8070"/>
    <cellStyle name="Normal 9 6 5 2 2" xfId="23346"/>
    <cellStyle name="Normal 9 6 5 2 3" xfId="35689"/>
    <cellStyle name="Normal 9 6 5 3" xfId="11215"/>
    <cellStyle name="Normal 9 6 5 3 2" xfId="26441"/>
    <cellStyle name="Normal 9 6 5 3 3" xfId="38729"/>
    <cellStyle name="Normal 9 6 5 4" xfId="13944"/>
    <cellStyle name="Normal 9 6 5 4 2" xfId="29131"/>
    <cellStyle name="Normal 9 6 5 4 3" xfId="41364"/>
    <cellStyle name="Normal 9 6 5 5" xfId="18875"/>
    <cellStyle name="Normal 9 6 5 6" xfId="31468"/>
    <cellStyle name="Normal 9 6 6" xfId="1729"/>
    <cellStyle name="Normal 9 6 6 2" xfId="6574"/>
    <cellStyle name="Normal 9 6 6 2 2" xfId="21851"/>
    <cellStyle name="Normal 9 6 6 2 3" xfId="34196"/>
    <cellStyle name="Normal 9 6 6 3" xfId="9648"/>
    <cellStyle name="Normal 9 6 6 3 2" xfId="24911"/>
    <cellStyle name="Normal 9 6 6 3 3" xfId="37231"/>
    <cellStyle name="Normal 9 6 6 4" xfId="12550"/>
    <cellStyle name="Normal 9 6 6 4 2" xfId="27767"/>
    <cellStyle name="Normal 9 6 6 4 3" xfId="40046"/>
    <cellStyle name="Normal 9 6 6 5" xfId="17273"/>
    <cellStyle name="Normal 9 6 6 6" xfId="16905"/>
    <cellStyle name="Normal 9 6 7" xfId="3224"/>
    <cellStyle name="Normal 9 6 7 2" xfId="7864"/>
    <cellStyle name="Normal 9 6 7 2 2" xfId="23140"/>
    <cellStyle name="Normal 9 6 7 2 3" xfId="35483"/>
    <cellStyle name="Normal 9 6 7 3" xfId="11013"/>
    <cellStyle name="Normal 9 6 7 3 2" xfId="26239"/>
    <cellStyle name="Normal 9 6 7 3 3" xfId="38527"/>
    <cellStyle name="Normal 9 6 7 4" xfId="13754"/>
    <cellStyle name="Normal 9 6 7 4 2" xfId="28941"/>
    <cellStyle name="Normal 9 6 7 4 3" xfId="41174"/>
    <cellStyle name="Normal 9 6 7 5" xfId="18667"/>
    <cellStyle name="Normal 9 6 7 6" xfId="31278"/>
    <cellStyle name="Normal 9 6 8" xfId="1671"/>
    <cellStyle name="Normal 9 6 8 2" xfId="6517"/>
    <cellStyle name="Normal 9 6 8 2 2" xfId="21794"/>
    <cellStyle name="Normal 9 6 8 2 3" xfId="34139"/>
    <cellStyle name="Normal 9 6 8 3" xfId="9590"/>
    <cellStyle name="Normal 9 6 8 3 2" xfId="24853"/>
    <cellStyle name="Normal 9 6 8 3 3" xfId="37173"/>
    <cellStyle name="Normal 9 6 8 4" xfId="5303"/>
    <cellStyle name="Normal 9 6 8 4 2" xfId="20583"/>
    <cellStyle name="Normal 9 6 8 4 3" xfId="32934"/>
    <cellStyle name="Normal 9 6 8 5" xfId="17215"/>
    <cellStyle name="Normal 9 6 8 6" xfId="30548"/>
    <cellStyle name="Normal 9 6 9" xfId="1678"/>
    <cellStyle name="Normal 9 6 9 2" xfId="6524"/>
    <cellStyle name="Normal 9 6 9 2 2" xfId="21801"/>
    <cellStyle name="Normal 9 6 9 2 3" xfId="34146"/>
    <cellStyle name="Normal 9 6 9 3" xfId="9597"/>
    <cellStyle name="Normal 9 6 9 3 2" xfId="24860"/>
    <cellStyle name="Normal 9 6 9 3 3" xfId="37180"/>
    <cellStyle name="Normal 9 6 9 4" xfId="8392"/>
    <cellStyle name="Normal 9 6 9 4 2" xfId="23666"/>
    <cellStyle name="Normal 9 6 9 4 3" xfId="36009"/>
    <cellStyle name="Normal 9 6 9 5" xfId="17222"/>
    <cellStyle name="Normal 9 6 9 6" xfId="30382"/>
    <cellStyle name="Normal 9 7" xfId="855"/>
    <cellStyle name="Normal 9 7 10" xfId="4565"/>
    <cellStyle name="Normal 9 7 10 2" xfId="9169"/>
    <cellStyle name="Normal 9 7 10 2 2" xfId="24443"/>
    <cellStyle name="Normal 9 7 10 2 3" xfId="36785"/>
    <cellStyle name="Normal 9 7 10 3" xfId="12293"/>
    <cellStyle name="Normal 9 7 10 3 2" xfId="27518"/>
    <cellStyle name="Normal 9 7 10 3 3" xfId="39802"/>
    <cellStyle name="Normal 9 7 10 4" xfId="14951"/>
    <cellStyle name="Normal 9 7 10 4 2" xfId="30138"/>
    <cellStyle name="Normal 9 7 10 4 3" xfId="42368"/>
    <cellStyle name="Normal 9 7 10 5" xfId="19957"/>
    <cellStyle name="Normal 9 7 10 6" xfId="32472"/>
    <cellStyle name="Normal 9 7 11" xfId="5918"/>
    <cellStyle name="Normal 9 7 11 2" xfId="21198"/>
    <cellStyle name="Normal 9 7 11 3" xfId="33546"/>
    <cellStyle name="Normal 9 7 12" xfId="5264"/>
    <cellStyle name="Normal 9 7 12 2" xfId="20544"/>
    <cellStyle name="Normal 9 7 12 3" xfId="32896"/>
    <cellStyle name="Normal 9 7 13" xfId="11915"/>
    <cellStyle name="Normal 9 7 13 2" xfId="27140"/>
    <cellStyle name="Normal 9 7 13 3" xfId="39425"/>
    <cellStyle name="Normal 9 7 14" xfId="16601"/>
    <cellStyle name="Normal 9 7 15" xfId="16795"/>
    <cellStyle name="Normal 9 7 2" xfId="2160"/>
    <cellStyle name="Normal 9 7 2 2" xfId="6940"/>
    <cellStyle name="Normal 9 7 2 2 2" xfId="22217"/>
    <cellStyle name="Normal 9 7 2 2 3" xfId="34561"/>
    <cellStyle name="Normal 9 7 2 3" xfId="10041"/>
    <cellStyle name="Normal 9 7 2 3 2" xfId="25284"/>
    <cellStyle name="Normal 9 7 2 3 3" xfId="37589"/>
    <cellStyle name="Normal 9 7 2 4" xfId="12911"/>
    <cellStyle name="Normal 9 7 2 4 2" xfId="28109"/>
    <cellStyle name="Normal 9 7 2 4 3" xfId="40360"/>
    <cellStyle name="Normal 9 7 2 5" xfId="17687"/>
    <cellStyle name="Normal 9 7 2 6" xfId="16935"/>
    <cellStyle name="Normal 9 7 3" xfId="2945"/>
    <cellStyle name="Normal 9 7 3 2" xfId="7589"/>
    <cellStyle name="Normal 9 7 3 2 2" xfId="22866"/>
    <cellStyle name="Normal 9 7 3 2 3" xfId="35209"/>
    <cellStyle name="Normal 9 7 3 3" xfId="10741"/>
    <cellStyle name="Normal 9 7 3 3 2" xfId="25969"/>
    <cellStyle name="Normal 9 7 3 3 3" xfId="38260"/>
    <cellStyle name="Normal 9 7 3 4" xfId="13499"/>
    <cellStyle name="Normal 9 7 3 4 2" xfId="28686"/>
    <cellStyle name="Normal 9 7 3 4 3" xfId="40920"/>
    <cellStyle name="Normal 9 7 3 5" xfId="18400"/>
    <cellStyle name="Normal 9 7 3 6" xfId="31023"/>
    <cellStyle name="Normal 9 7 4" xfId="3392"/>
    <cellStyle name="Normal 9 7 4 2" xfId="8025"/>
    <cellStyle name="Normal 9 7 4 2 2" xfId="23301"/>
    <cellStyle name="Normal 9 7 4 2 3" xfId="35644"/>
    <cellStyle name="Normal 9 7 4 3" xfId="11172"/>
    <cellStyle name="Normal 9 7 4 3 2" xfId="26398"/>
    <cellStyle name="Normal 9 7 4 3 3" xfId="38686"/>
    <cellStyle name="Normal 9 7 4 4" xfId="13902"/>
    <cellStyle name="Normal 9 7 4 4 2" xfId="29089"/>
    <cellStyle name="Normal 9 7 4 4 3" xfId="41322"/>
    <cellStyle name="Normal 9 7 4 5" xfId="18830"/>
    <cellStyle name="Normal 9 7 4 6" xfId="31426"/>
    <cellStyle name="Normal 9 7 5" xfId="3517"/>
    <cellStyle name="Normal 9 7 5 2" xfId="8148"/>
    <cellStyle name="Normal 9 7 5 2 2" xfId="23424"/>
    <cellStyle name="Normal 9 7 5 2 3" xfId="35767"/>
    <cellStyle name="Normal 9 7 5 3" xfId="11292"/>
    <cellStyle name="Normal 9 7 5 3 2" xfId="26518"/>
    <cellStyle name="Normal 9 7 5 3 3" xfId="38805"/>
    <cellStyle name="Normal 9 7 5 4" xfId="14015"/>
    <cellStyle name="Normal 9 7 5 4 2" xfId="29202"/>
    <cellStyle name="Normal 9 7 5 4 3" xfId="41434"/>
    <cellStyle name="Normal 9 7 5 5" xfId="18954"/>
    <cellStyle name="Normal 9 7 5 6" xfId="31538"/>
    <cellStyle name="Normal 9 7 6" xfId="3897"/>
    <cellStyle name="Normal 9 7 6 2" xfId="8519"/>
    <cellStyle name="Normal 9 7 6 2 2" xfId="23793"/>
    <cellStyle name="Normal 9 7 6 2 3" xfId="36136"/>
    <cellStyle name="Normal 9 7 6 3" xfId="11661"/>
    <cellStyle name="Normal 9 7 6 3 2" xfId="26886"/>
    <cellStyle name="Normal 9 7 6 3 3" xfId="39172"/>
    <cellStyle name="Normal 9 7 6 4" xfId="14362"/>
    <cellStyle name="Normal 9 7 6 4 2" xfId="29549"/>
    <cellStyle name="Normal 9 7 6 4 3" xfId="41780"/>
    <cellStyle name="Normal 9 7 6 5" xfId="19319"/>
    <cellStyle name="Normal 9 7 6 6" xfId="31885"/>
    <cellStyle name="Normal 9 7 7" xfId="4116"/>
    <cellStyle name="Normal 9 7 7 2" xfId="8729"/>
    <cellStyle name="Normal 9 7 7 2 2" xfId="24003"/>
    <cellStyle name="Normal 9 7 7 2 3" xfId="36346"/>
    <cellStyle name="Normal 9 7 7 3" xfId="11869"/>
    <cellStyle name="Normal 9 7 7 3 2" xfId="27094"/>
    <cellStyle name="Normal 9 7 7 3 3" xfId="39380"/>
    <cellStyle name="Normal 9 7 7 4" xfId="14555"/>
    <cellStyle name="Normal 9 7 7 4 2" xfId="29742"/>
    <cellStyle name="Normal 9 7 7 4 3" xfId="41973"/>
    <cellStyle name="Normal 9 7 7 5" xfId="19528"/>
    <cellStyle name="Normal 9 7 7 6" xfId="32078"/>
    <cellStyle name="Normal 9 7 8" xfId="4315"/>
    <cellStyle name="Normal 9 7 8 2" xfId="8923"/>
    <cellStyle name="Normal 9 7 8 2 2" xfId="24197"/>
    <cellStyle name="Normal 9 7 8 2 3" xfId="36539"/>
    <cellStyle name="Normal 9 7 8 3" xfId="12060"/>
    <cellStyle name="Normal 9 7 8 3 2" xfId="27285"/>
    <cellStyle name="Normal 9 7 8 3 3" xfId="39570"/>
    <cellStyle name="Normal 9 7 8 4" xfId="14732"/>
    <cellStyle name="Normal 9 7 8 4 2" xfId="29919"/>
    <cellStyle name="Normal 9 7 8 4 3" xfId="42149"/>
    <cellStyle name="Normal 9 7 8 5" xfId="19716"/>
    <cellStyle name="Normal 9 7 8 6" xfId="32254"/>
    <cellStyle name="Normal 9 7 9" xfId="4472"/>
    <cellStyle name="Normal 9 7 9 2" xfId="9078"/>
    <cellStyle name="Normal 9 7 9 2 2" xfId="24352"/>
    <cellStyle name="Normal 9 7 9 2 3" xfId="36694"/>
    <cellStyle name="Normal 9 7 9 3" xfId="12206"/>
    <cellStyle name="Normal 9 7 9 3 2" xfId="27431"/>
    <cellStyle name="Normal 9 7 9 3 3" xfId="39715"/>
    <cellStyle name="Normal 9 7 9 4" xfId="14871"/>
    <cellStyle name="Normal 9 7 9 4 2" xfId="30058"/>
    <cellStyle name="Normal 9 7 9 4 3" xfId="42288"/>
    <cellStyle name="Normal 9 7 9 5" xfId="19866"/>
    <cellStyle name="Normal 9 7 9 6" xfId="32392"/>
    <cellStyle name="Normal 9 8" xfId="870"/>
    <cellStyle name="Normal 9 8 10" xfId="4515"/>
    <cellStyle name="Normal 9 8 10 2" xfId="9121"/>
    <cellStyle name="Normal 9 8 10 2 2" xfId="24395"/>
    <cellStyle name="Normal 9 8 10 2 3" xfId="36737"/>
    <cellStyle name="Normal 9 8 10 3" xfId="12247"/>
    <cellStyle name="Normal 9 8 10 3 2" xfId="27472"/>
    <cellStyle name="Normal 9 8 10 3 3" xfId="39756"/>
    <cellStyle name="Normal 9 8 10 4" xfId="14910"/>
    <cellStyle name="Normal 9 8 10 4 2" xfId="30097"/>
    <cellStyle name="Normal 9 8 10 4 3" xfId="42327"/>
    <cellStyle name="Normal 9 8 10 5" xfId="19909"/>
    <cellStyle name="Normal 9 8 10 6" xfId="32431"/>
    <cellStyle name="Normal 9 8 11" xfId="5931"/>
    <cellStyle name="Normal 9 8 11 2" xfId="21211"/>
    <cellStyle name="Normal 9 8 11 3" xfId="33559"/>
    <cellStyle name="Normal 9 8 12" xfId="6336"/>
    <cellStyle name="Normal 9 8 12 2" xfId="21613"/>
    <cellStyle name="Normal 9 8 12 3" xfId="33958"/>
    <cellStyle name="Normal 9 8 13" xfId="12471"/>
    <cellStyle name="Normal 9 8 13 2" xfId="27692"/>
    <cellStyle name="Normal 9 8 13 3" xfId="39973"/>
    <cellStyle name="Normal 9 8 14" xfId="16614"/>
    <cellStyle name="Normal 9 8 15" xfId="28008"/>
    <cellStyle name="Normal 9 8 2" xfId="2175"/>
    <cellStyle name="Normal 9 8 2 2" xfId="6955"/>
    <cellStyle name="Normal 9 8 2 2 2" xfId="22232"/>
    <cellStyle name="Normal 9 8 2 2 3" xfId="34576"/>
    <cellStyle name="Normal 9 8 2 3" xfId="10056"/>
    <cellStyle name="Normal 9 8 2 3 2" xfId="25299"/>
    <cellStyle name="Normal 9 8 2 3 3" xfId="37604"/>
    <cellStyle name="Normal 9 8 2 4" xfId="12926"/>
    <cellStyle name="Normal 9 8 2 4 2" xfId="28124"/>
    <cellStyle name="Normal 9 8 2 4 3" xfId="40375"/>
    <cellStyle name="Normal 9 8 2 5" xfId="17702"/>
    <cellStyle name="Normal 9 8 2 6" xfId="30535"/>
    <cellStyle name="Normal 9 8 3" xfId="2958"/>
    <cellStyle name="Normal 9 8 3 2" xfId="7602"/>
    <cellStyle name="Normal 9 8 3 2 2" xfId="22879"/>
    <cellStyle name="Normal 9 8 3 2 3" xfId="35222"/>
    <cellStyle name="Normal 9 8 3 3" xfId="10754"/>
    <cellStyle name="Normal 9 8 3 3 2" xfId="25982"/>
    <cellStyle name="Normal 9 8 3 3 3" xfId="38273"/>
    <cellStyle name="Normal 9 8 3 4" xfId="13512"/>
    <cellStyle name="Normal 9 8 3 4 2" xfId="28699"/>
    <cellStyle name="Normal 9 8 3 4 3" xfId="40933"/>
    <cellStyle name="Normal 9 8 3 5" xfId="18413"/>
    <cellStyle name="Normal 9 8 3 6" xfId="31036"/>
    <cellStyle name="Normal 9 8 4" xfId="3229"/>
    <cellStyle name="Normal 9 8 4 2" xfId="7869"/>
    <cellStyle name="Normal 9 8 4 2 2" xfId="23145"/>
    <cellStyle name="Normal 9 8 4 2 3" xfId="35488"/>
    <cellStyle name="Normal 9 8 4 3" xfId="11018"/>
    <cellStyle name="Normal 9 8 4 3 2" xfId="26244"/>
    <cellStyle name="Normal 9 8 4 3 3" xfId="38532"/>
    <cellStyle name="Normal 9 8 4 4" xfId="13759"/>
    <cellStyle name="Normal 9 8 4 4 2" xfId="28946"/>
    <cellStyle name="Normal 9 8 4 4 3" xfId="41179"/>
    <cellStyle name="Normal 9 8 4 5" xfId="18672"/>
    <cellStyle name="Normal 9 8 4 6" xfId="31283"/>
    <cellStyle name="Normal 9 8 5" xfId="3182"/>
    <cellStyle name="Normal 9 8 5 2" xfId="7822"/>
    <cellStyle name="Normal 9 8 5 2 2" xfId="23098"/>
    <cellStyle name="Normal 9 8 5 2 3" xfId="35441"/>
    <cellStyle name="Normal 9 8 5 3" xfId="10973"/>
    <cellStyle name="Normal 9 8 5 3 2" xfId="26200"/>
    <cellStyle name="Normal 9 8 5 3 3" xfId="38488"/>
    <cellStyle name="Normal 9 8 5 4" xfId="13715"/>
    <cellStyle name="Normal 9 8 5 4 2" xfId="28902"/>
    <cellStyle name="Normal 9 8 5 4 3" xfId="41135"/>
    <cellStyle name="Normal 9 8 5 5" xfId="18626"/>
    <cellStyle name="Normal 9 8 5 6" xfId="31239"/>
    <cellStyle name="Normal 9 8 6" xfId="3735"/>
    <cellStyle name="Normal 9 8 6 2" xfId="8361"/>
    <cellStyle name="Normal 9 8 6 2 2" xfId="23635"/>
    <cellStyle name="Normal 9 8 6 2 3" xfId="35978"/>
    <cellStyle name="Normal 9 8 6 3" xfId="11505"/>
    <cellStyle name="Normal 9 8 6 3 2" xfId="26730"/>
    <cellStyle name="Normal 9 8 6 3 3" xfId="39016"/>
    <cellStyle name="Normal 9 8 6 4" xfId="14216"/>
    <cellStyle name="Normal 9 8 6 4 2" xfId="29403"/>
    <cellStyle name="Normal 9 8 6 4 3" xfId="41634"/>
    <cellStyle name="Normal 9 8 6 5" xfId="19165"/>
    <cellStyle name="Normal 9 8 6 6" xfId="31739"/>
    <cellStyle name="Normal 9 8 7" xfId="3972"/>
    <cellStyle name="Normal 9 8 7 2" xfId="8589"/>
    <cellStyle name="Normal 9 8 7 2 2" xfId="23863"/>
    <cellStyle name="Normal 9 8 7 2 3" xfId="36206"/>
    <cellStyle name="Normal 9 8 7 3" xfId="11733"/>
    <cellStyle name="Normal 9 8 7 3 2" xfId="26958"/>
    <cellStyle name="Normal 9 8 7 3 3" xfId="39244"/>
    <cellStyle name="Normal 9 8 7 4" xfId="14426"/>
    <cellStyle name="Normal 9 8 7 4 2" xfId="29613"/>
    <cellStyle name="Normal 9 8 7 4 3" xfId="41844"/>
    <cellStyle name="Normal 9 8 7 5" xfId="19391"/>
    <cellStyle name="Normal 9 8 7 6" xfId="31949"/>
    <cellStyle name="Normal 9 8 8" xfId="4187"/>
    <cellStyle name="Normal 9 8 8 2" xfId="8798"/>
    <cellStyle name="Normal 9 8 8 2 2" xfId="24072"/>
    <cellStyle name="Normal 9 8 8 2 3" xfId="36415"/>
    <cellStyle name="Normal 9 8 8 3" xfId="11938"/>
    <cellStyle name="Normal 9 8 8 3 2" xfId="27163"/>
    <cellStyle name="Normal 9 8 8 3 3" xfId="39448"/>
    <cellStyle name="Normal 9 8 8 4" xfId="14618"/>
    <cellStyle name="Normal 9 8 8 4 2" xfId="29805"/>
    <cellStyle name="Normal 9 8 8 4 3" xfId="42035"/>
    <cellStyle name="Normal 9 8 8 5" xfId="19594"/>
    <cellStyle name="Normal 9 8 8 6" xfId="32140"/>
    <cellStyle name="Normal 9 8 9" xfId="4374"/>
    <cellStyle name="Normal 9 8 9 2" xfId="8981"/>
    <cellStyle name="Normal 9 8 9 2 2" xfId="24255"/>
    <cellStyle name="Normal 9 8 9 2 3" xfId="36597"/>
    <cellStyle name="Normal 9 8 9 3" xfId="12115"/>
    <cellStyle name="Normal 9 8 9 3 2" xfId="27340"/>
    <cellStyle name="Normal 9 8 9 3 3" xfId="39624"/>
    <cellStyle name="Normal 9 8 9 4" xfId="14784"/>
    <cellStyle name="Normal 9 8 9 4 2" xfId="29971"/>
    <cellStyle name="Normal 9 8 9 4 3" xfId="42201"/>
    <cellStyle name="Normal 9 8 9 5" xfId="19771"/>
    <cellStyle name="Normal 9 8 9 6" xfId="32305"/>
    <cellStyle name="Normal 9 9" xfId="884"/>
    <cellStyle name="Normal 9 9 10" xfId="4204"/>
    <cellStyle name="Normal 9 9 10 2" xfId="8815"/>
    <cellStyle name="Normal 9 9 10 2 2" xfId="24089"/>
    <cellStyle name="Normal 9 9 10 2 3" xfId="36432"/>
    <cellStyle name="Normal 9 9 10 3" xfId="11954"/>
    <cellStyle name="Normal 9 9 10 3 2" xfId="27179"/>
    <cellStyle name="Normal 9 9 10 3 3" xfId="39464"/>
    <cellStyle name="Normal 9 9 10 4" xfId="14634"/>
    <cellStyle name="Normal 9 9 10 4 2" xfId="29821"/>
    <cellStyle name="Normal 9 9 10 4 3" xfId="42051"/>
    <cellStyle name="Normal 9 9 10 5" xfId="19611"/>
    <cellStyle name="Normal 9 9 10 6" xfId="32156"/>
    <cellStyle name="Normal 9 9 11" xfId="5944"/>
    <cellStyle name="Normal 9 9 11 2" xfId="21224"/>
    <cellStyle name="Normal 9 9 11 3" xfId="33572"/>
    <cellStyle name="Normal 9 9 12" xfId="6312"/>
    <cellStyle name="Normal 9 9 12 2" xfId="21589"/>
    <cellStyle name="Normal 9 9 12 3" xfId="33934"/>
    <cellStyle name="Normal 9 9 13" xfId="11537"/>
    <cellStyle name="Normal 9 9 13 2" xfId="26762"/>
    <cellStyle name="Normal 9 9 13 3" xfId="39048"/>
    <cellStyle name="Normal 9 9 14" xfId="16627"/>
    <cellStyle name="Normal 9 9 15" xfId="16773"/>
    <cellStyle name="Normal 9 9 2" xfId="2188"/>
    <cellStyle name="Normal 9 9 2 2" xfId="6968"/>
    <cellStyle name="Normal 9 9 2 2 2" xfId="22245"/>
    <cellStyle name="Normal 9 9 2 2 3" xfId="34589"/>
    <cellStyle name="Normal 9 9 2 3" xfId="10069"/>
    <cellStyle name="Normal 9 9 2 3 2" xfId="25312"/>
    <cellStyle name="Normal 9 9 2 3 3" xfId="37617"/>
    <cellStyle name="Normal 9 9 2 4" xfId="12939"/>
    <cellStyle name="Normal 9 9 2 4 2" xfId="28137"/>
    <cellStyle name="Normal 9 9 2 4 3" xfId="40388"/>
    <cellStyle name="Normal 9 9 2 5" xfId="17715"/>
    <cellStyle name="Normal 9 9 2 6" xfId="15906"/>
    <cellStyle name="Normal 9 9 3" xfId="2972"/>
    <cellStyle name="Normal 9 9 3 2" xfId="7616"/>
    <cellStyle name="Normal 9 9 3 2 2" xfId="22893"/>
    <cellStyle name="Normal 9 9 3 2 3" xfId="35236"/>
    <cellStyle name="Normal 9 9 3 3" xfId="10768"/>
    <cellStyle name="Normal 9 9 3 3 2" xfId="25996"/>
    <cellStyle name="Normal 9 9 3 3 3" xfId="38287"/>
    <cellStyle name="Normal 9 9 3 4" xfId="13526"/>
    <cellStyle name="Normal 9 9 3 4 2" xfId="28713"/>
    <cellStyle name="Normal 9 9 3 4 3" xfId="40947"/>
    <cellStyle name="Normal 9 9 3 5" xfId="18427"/>
    <cellStyle name="Normal 9 9 3 6" xfId="31050"/>
    <cellStyle name="Normal 9 9 4" xfId="2710"/>
    <cellStyle name="Normal 9 9 4 2" xfId="7358"/>
    <cellStyle name="Normal 9 9 4 2 2" xfId="22635"/>
    <cellStyle name="Normal 9 9 4 2 3" xfId="34979"/>
    <cellStyle name="Normal 9 9 4 3" xfId="10510"/>
    <cellStyle name="Normal 9 9 4 3 2" xfId="25738"/>
    <cellStyle name="Normal 9 9 4 3 3" xfId="38029"/>
    <cellStyle name="Normal 9 9 4 4" xfId="13286"/>
    <cellStyle name="Normal 9 9 4 4 2" xfId="28473"/>
    <cellStyle name="Normal 9 9 4 4 3" xfId="40707"/>
    <cellStyle name="Normal 9 9 4 5" xfId="18172"/>
    <cellStyle name="Normal 9 9 4 6" xfId="30809"/>
    <cellStyle name="Normal 9 9 5" xfId="2357"/>
    <cellStyle name="Normal 9 9 5 2" xfId="7016"/>
    <cellStyle name="Normal 9 9 5 2 2" xfId="22293"/>
    <cellStyle name="Normal 9 9 5 2 3" xfId="34637"/>
    <cellStyle name="Normal 9 9 5 3" xfId="10177"/>
    <cellStyle name="Normal 9 9 5 3 2" xfId="25411"/>
    <cellStyle name="Normal 9 9 5 3 3" xfId="37707"/>
    <cellStyle name="Normal 9 9 5 4" xfId="12989"/>
    <cellStyle name="Normal 9 9 5 4 2" xfId="28180"/>
    <cellStyle name="Normal 9 9 5 4 3" xfId="40422"/>
    <cellStyle name="Normal 9 9 5 5" xfId="17847"/>
    <cellStyle name="Normal 9 9 5 6" xfId="15932"/>
    <cellStyle name="Normal 9 9 6" xfId="3297"/>
    <cellStyle name="Normal 9 9 6 2" xfId="7936"/>
    <cellStyle name="Normal 9 9 6 2 2" xfId="23212"/>
    <cellStyle name="Normal 9 9 6 2 3" xfId="35555"/>
    <cellStyle name="Normal 9 9 6 3" xfId="11084"/>
    <cellStyle name="Normal 9 9 6 3 2" xfId="26310"/>
    <cellStyle name="Normal 9 9 6 3 3" xfId="38598"/>
    <cellStyle name="Normal 9 9 6 4" xfId="13822"/>
    <cellStyle name="Normal 9 9 6 4 2" xfId="29009"/>
    <cellStyle name="Normal 9 9 6 4 3" xfId="41242"/>
    <cellStyle name="Normal 9 9 6 5" xfId="18738"/>
    <cellStyle name="Normal 9 9 6 6" xfId="31346"/>
    <cellStyle name="Normal 9 9 7" xfId="3546"/>
    <cellStyle name="Normal 9 9 7 2" xfId="8174"/>
    <cellStyle name="Normal 9 9 7 2 2" xfId="23450"/>
    <cellStyle name="Normal 9 9 7 2 3" xfId="35793"/>
    <cellStyle name="Normal 9 9 7 3" xfId="11321"/>
    <cellStyle name="Normal 9 9 7 3 2" xfId="26547"/>
    <cellStyle name="Normal 9 9 7 3 3" xfId="38834"/>
    <cellStyle name="Normal 9 9 7 4" xfId="14040"/>
    <cellStyle name="Normal 9 9 7 4 2" xfId="29227"/>
    <cellStyle name="Normal 9 9 7 4 3" xfId="41459"/>
    <cellStyle name="Normal 9 9 7 5" xfId="18983"/>
    <cellStyle name="Normal 9 9 7 6" xfId="31563"/>
    <cellStyle name="Normal 9 9 8" xfId="3754"/>
    <cellStyle name="Normal 9 9 8 2" xfId="8380"/>
    <cellStyle name="Normal 9 9 8 2 2" xfId="23654"/>
    <cellStyle name="Normal 9 9 8 2 3" xfId="35997"/>
    <cellStyle name="Normal 9 9 8 3" xfId="11523"/>
    <cellStyle name="Normal 9 9 8 3 2" xfId="26748"/>
    <cellStyle name="Normal 9 9 8 3 3" xfId="39034"/>
    <cellStyle name="Normal 9 9 8 4" xfId="14234"/>
    <cellStyle name="Normal 9 9 8 4 2" xfId="29421"/>
    <cellStyle name="Normal 9 9 8 4 3" xfId="41652"/>
    <cellStyle name="Normal 9 9 8 5" xfId="19184"/>
    <cellStyle name="Normal 9 9 8 6" xfId="31757"/>
    <cellStyle name="Normal 9 9 9" xfId="3990"/>
    <cellStyle name="Normal 9 9 9 2" xfId="8607"/>
    <cellStyle name="Normal 9 9 9 2 2" xfId="23881"/>
    <cellStyle name="Normal 9 9 9 2 3" xfId="36224"/>
    <cellStyle name="Normal 9 9 9 3" xfId="11750"/>
    <cellStyle name="Normal 9 9 9 3 2" xfId="26975"/>
    <cellStyle name="Normal 9 9 9 3 3" xfId="39261"/>
    <cellStyle name="Normal 9 9 9 4" xfId="14443"/>
    <cellStyle name="Normal 9 9 9 4 2" xfId="29630"/>
    <cellStyle name="Normal 9 9 9 4 3" xfId="41861"/>
    <cellStyle name="Normal 9 9 9 5" xfId="19409"/>
    <cellStyle name="Normal 9 9 9 6" xfId="31966"/>
    <cellStyle name="Normal 90" xfId="30283"/>
    <cellStyle name="Normal 91" xfId="42419"/>
    <cellStyle name="Normal 92" xfId="42446"/>
    <cellStyle name="Normal 93" xfId="42418"/>
    <cellStyle name="Normal 94" xfId="42447"/>
    <cellStyle name="Normal 95" xfId="42417"/>
    <cellStyle name="Normal 96" xfId="42448"/>
    <cellStyle name="Normal 97" xfId="42449"/>
    <cellStyle name="Normal 98" xfId="42423"/>
    <cellStyle name="Normal 99" xfId="42422"/>
    <cellStyle name="Note 10" xfId="1306"/>
    <cellStyle name="Note 11" xfId="1091"/>
    <cellStyle name="Note 12" xfId="1202"/>
    <cellStyle name="Note 13" xfId="1433"/>
    <cellStyle name="Note 14" xfId="1499"/>
    <cellStyle name="Note 15" xfId="1914"/>
    <cellStyle name="Note 16" xfId="2009"/>
    <cellStyle name="Note 17" xfId="4810"/>
    <cellStyle name="Note 18" xfId="1894"/>
    <cellStyle name="Note 19" xfId="5027"/>
    <cellStyle name="Note 19 2" xfId="15107"/>
    <cellStyle name="Note 2" xfId="54"/>
    <cellStyle name="Note 2 2" xfId="43097"/>
    <cellStyle name="Note 20" xfId="15150"/>
    <cellStyle name="Note 21" xfId="15193"/>
    <cellStyle name="Note 22" xfId="15236"/>
    <cellStyle name="Note 23" xfId="15279"/>
    <cellStyle name="Note 24" xfId="15322"/>
    <cellStyle name="Note 25" xfId="15365"/>
    <cellStyle name="Note 26" xfId="15408"/>
    <cellStyle name="Note 27" xfId="15451"/>
    <cellStyle name="Note 28" xfId="15494"/>
    <cellStyle name="Note 29" xfId="15537"/>
    <cellStyle name="Note 3" xfId="156"/>
    <cellStyle name="Note 30" xfId="15579"/>
    <cellStyle name="Note 31" xfId="15622"/>
    <cellStyle name="Note 32" xfId="15665"/>
    <cellStyle name="Note 33" xfId="15708"/>
    <cellStyle name="Note 34" xfId="15751"/>
    <cellStyle name="Note 35" xfId="15794"/>
    <cellStyle name="Note 36" xfId="15837"/>
    <cellStyle name="Note 37" xfId="15880"/>
    <cellStyle name="Note 38" xfId="43142"/>
    <cellStyle name="Note 4" xfId="206"/>
    <cellStyle name="Note 5" xfId="565"/>
    <cellStyle name="Note 6" xfId="594"/>
    <cellStyle name="Note 7" xfId="903"/>
    <cellStyle name="Note 8" xfId="1197"/>
    <cellStyle name="Note 9" xfId="1256"/>
    <cellStyle name="Output 10" xfId="1170"/>
    <cellStyle name="Output 11" xfId="1330"/>
    <cellStyle name="Output 12" xfId="1219"/>
    <cellStyle name="Output 13" xfId="1190"/>
    <cellStyle name="Output 14" xfId="1500"/>
    <cellStyle name="Output 15" xfId="1586"/>
    <cellStyle name="Output 16" xfId="1598"/>
    <cellStyle name="Output 17" xfId="1901"/>
    <cellStyle name="Output 18" xfId="4924"/>
    <cellStyle name="Output 19" xfId="5028"/>
    <cellStyle name="Output 19 2" xfId="15108"/>
    <cellStyle name="Output 2" xfId="55"/>
    <cellStyle name="Output 2 2" xfId="43098"/>
    <cellStyle name="Output 20" xfId="15151"/>
    <cellStyle name="Output 21" xfId="15194"/>
    <cellStyle name="Output 22" xfId="15237"/>
    <cellStyle name="Output 23" xfId="15280"/>
    <cellStyle name="Output 24" xfId="15323"/>
    <cellStyle name="Output 25" xfId="15366"/>
    <cellStyle name="Output 26" xfId="15409"/>
    <cellStyle name="Output 27" xfId="15452"/>
    <cellStyle name="Output 28" xfId="15495"/>
    <cellStyle name="Output 29" xfId="15538"/>
    <cellStyle name="Output 3" xfId="157"/>
    <cellStyle name="Output 30" xfId="15580"/>
    <cellStyle name="Output 31" xfId="15623"/>
    <cellStyle name="Output 32" xfId="15666"/>
    <cellStyle name="Output 33" xfId="15709"/>
    <cellStyle name="Output 34" xfId="15752"/>
    <cellStyle name="Output 35" xfId="15795"/>
    <cellStyle name="Output 36" xfId="15838"/>
    <cellStyle name="Output 37" xfId="15881"/>
    <cellStyle name="Output 38" xfId="43143"/>
    <cellStyle name="Output 4" xfId="199"/>
    <cellStyle name="Output 5" xfId="566"/>
    <cellStyle name="Output 6" xfId="690"/>
    <cellStyle name="Output 7" xfId="902"/>
    <cellStyle name="Output 8" xfId="1099"/>
    <cellStyle name="Output 9" xfId="959"/>
    <cellStyle name="Percent 2" xfId="216"/>
    <cellStyle name="Percent 2 2" xfId="43099"/>
    <cellStyle name="Percent 2 3" xfId="43100"/>
    <cellStyle name="Percent 2 4" xfId="43101"/>
    <cellStyle name="Percent 3" xfId="43102"/>
    <cellStyle name="Title 10" xfId="1364"/>
    <cellStyle name="Title 11" xfId="1119"/>
    <cellStyle name="Title 12" xfId="1443"/>
    <cellStyle name="Title 13" xfId="1459"/>
    <cellStyle name="Title 14" xfId="1501"/>
    <cellStyle name="Title 15" xfId="1569"/>
    <cellStyle name="Title 16" xfId="4628"/>
    <cellStyle name="Title 17" xfId="1614"/>
    <cellStyle name="Title 18" xfId="4683"/>
    <cellStyle name="Title 19" xfId="5029"/>
    <cellStyle name="Title 19 2" xfId="15109"/>
    <cellStyle name="Title 2" xfId="56"/>
    <cellStyle name="Title 2 2" xfId="43103"/>
    <cellStyle name="Title 20" xfId="15152"/>
    <cellStyle name="Title 21" xfId="15195"/>
    <cellStyle name="Title 22" xfId="15238"/>
    <cellStyle name="Title 23" xfId="15281"/>
    <cellStyle name="Title 24" xfId="15324"/>
    <cellStyle name="Title 25" xfId="15367"/>
    <cellStyle name="Title 26" xfId="15410"/>
    <cellStyle name="Title 27" xfId="15453"/>
    <cellStyle name="Title 28" xfId="15496"/>
    <cellStyle name="Title 29" xfId="15539"/>
    <cellStyle name="Title 3" xfId="158"/>
    <cellStyle name="Title 30" xfId="15581"/>
    <cellStyle name="Title 31" xfId="15624"/>
    <cellStyle name="Title 32" xfId="15667"/>
    <cellStyle name="Title 33" xfId="15710"/>
    <cellStyle name="Title 34" xfId="15753"/>
    <cellStyle name="Title 35" xfId="15796"/>
    <cellStyle name="Title 36" xfId="15839"/>
    <cellStyle name="Title 37" xfId="15882"/>
    <cellStyle name="Title 38" xfId="43144"/>
    <cellStyle name="Title 4" xfId="198"/>
    <cellStyle name="Title 5" xfId="567"/>
    <cellStyle name="Title 6" xfId="634"/>
    <cellStyle name="Title 7" xfId="1216"/>
    <cellStyle name="Title 8" xfId="1272"/>
    <cellStyle name="Title 9" xfId="1320"/>
    <cellStyle name="Total 10" xfId="1358"/>
    <cellStyle name="Total 11" xfId="1299"/>
    <cellStyle name="Total 12" xfId="1438"/>
    <cellStyle name="Total 13" xfId="1457"/>
    <cellStyle name="Total 14" xfId="1502"/>
    <cellStyle name="Total 15" xfId="1534"/>
    <cellStyle name="Total 16" xfId="4634"/>
    <cellStyle name="Total 17" xfId="4906"/>
    <cellStyle name="Total 18" xfId="2237"/>
    <cellStyle name="Total 19" xfId="5030"/>
    <cellStyle name="Total 19 2" xfId="15110"/>
    <cellStyle name="Total 2" xfId="57"/>
    <cellStyle name="Total 2 2" xfId="43104"/>
    <cellStyle name="Total 20" xfId="15153"/>
    <cellStyle name="Total 21" xfId="15196"/>
    <cellStyle name="Total 22" xfId="15239"/>
    <cellStyle name="Total 23" xfId="15282"/>
    <cellStyle name="Total 24" xfId="15325"/>
    <cellStyle name="Total 25" xfId="15368"/>
    <cellStyle name="Total 26" xfId="15411"/>
    <cellStyle name="Total 27" xfId="15454"/>
    <cellStyle name="Total 28" xfId="15497"/>
    <cellStyle name="Total 29" xfId="15540"/>
    <cellStyle name="Total 3" xfId="159"/>
    <cellStyle name="Total 30" xfId="15582"/>
    <cellStyle name="Total 31" xfId="15625"/>
    <cellStyle name="Total 32" xfId="15668"/>
    <cellStyle name="Total 33" xfId="15711"/>
    <cellStyle name="Total 34" xfId="15754"/>
    <cellStyle name="Total 35" xfId="15797"/>
    <cellStyle name="Total 36" xfId="15840"/>
    <cellStyle name="Total 37" xfId="15883"/>
    <cellStyle name="Total 38" xfId="43145"/>
    <cellStyle name="Total 4" xfId="197"/>
    <cellStyle name="Total 5" xfId="568"/>
    <cellStyle name="Total 6" xfId="593"/>
    <cellStyle name="Total 7" xfId="1207"/>
    <cellStyle name="Total 8" xfId="1265"/>
    <cellStyle name="Total 9" xfId="1313"/>
    <cellStyle name="Warning Text 10" xfId="1349"/>
    <cellStyle name="Warning Text 11" xfId="918"/>
    <cellStyle name="Warning Text 12" xfId="1432"/>
    <cellStyle name="Warning Text 13" xfId="1454"/>
    <cellStyle name="Warning Text 14" xfId="1503"/>
    <cellStyle name="Warning Text 15" xfId="2273"/>
    <cellStyle name="Warning Text 16" xfId="4652"/>
    <cellStyle name="Warning Text 17" xfId="2278"/>
    <cellStyle name="Warning Text 18" xfId="4951"/>
    <cellStyle name="Warning Text 19" xfId="5031"/>
    <cellStyle name="Warning Text 19 2" xfId="15111"/>
    <cellStyle name="Warning Text 2" xfId="58"/>
    <cellStyle name="Warning Text 2 2" xfId="43105"/>
    <cellStyle name="Warning Text 20" xfId="15154"/>
    <cellStyle name="Warning Text 21" xfId="15197"/>
    <cellStyle name="Warning Text 22" xfId="15240"/>
    <cellStyle name="Warning Text 23" xfId="15283"/>
    <cellStyle name="Warning Text 24" xfId="15326"/>
    <cellStyle name="Warning Text 25" xfId="15369"/>
    <cellStyle name="Warning Text 26" xfId="15412"/>
    <cellStyle name="Warning Text 27" xfId="15455"/>
    <cellStyle name="Warning Text 28" xfId="15498"/>
    <cellStyle name="Warning Text 29" xfId="15541"/>
    <cellStyle name="Warning Text 3" xfId="160"/>
    <cellStyle name="Warning Text 30" xfId="15583"/>
    <cellStyle name="Warning Text 31" xfId="15626"/>
    <cellStyle name="Warning Text 32" xfId="15669"/>
    <cellStyle name="Warning Text 33" xfId="15712"/>
    <cellStyle name="Warning Text 34" xfId="15755"/>
    <cellStyle name="Warning Text 35" xfId="15798"/>
    <cellStyle name="Warning Text 36" xfId="15841"/>
    <cellStyle name="Warning Text 37" xfId="15884"/>
    <cellStyle name="Warning Text 38" xfId="43146"/>
    <cellStyle name="Warning Text 4" xfId="196"/>
    <cellStyle name="Warning Text 5" xfId="569"/>
    <cellStyle name="Warning Text 6" xfId="692"/>
    <cellStyle name="Warning Text 7" xfId="1196"/>
    <cellStyle name="Warning Text 8" xfId="1255"/>
    <cellStyle name="Warning Text 9" xfId="1305"/>
  </cellStyles>
  <dxfs count="1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tabSelected="1" zoomScale="90" zoomScaleNormal="90" workbookViewId="0">
      <selection activeCell="B14" sqref="B14:L16"/>
    </sheetView>
  </sheetViews>
  <sheetFormatPr defaultColWidth="8.88671875" defaultRowHeight="14.4" x14ac:dyDescent="0.3"/>
  <cols>
    <col min="1" max="1" width="5.44140625" style="79" customWidth="1"/>
    <col min="2" max="16384" width="8.88671875" style="79"/>
  </cols>
  <sheetData>
    <row r="1" spans="1:13" ht="15" x14ac:dyDescent="0.25">
      <c r="A1" s="75"/>
      <c r="B1" s="75"/>
      <c r="C1" s="75"/>
      <c r="D1" s="75"/>
      <c r="E1" s="75"/>
      <c r="F1" s="75"/>
      <c r="G1" s="75"/>
      <c r="H1" s="75"/>
      <c r="I1" s="75"/>
      <c r="J1" s="75"/>
      <c r="K1" s="75"/>
      <c r="L1" s="75"/>
      <c r="M1" s="75"/>
    </row>
    <row r="2" spans="1:13" ht="15" x14ac:dyDescent="0.25">
      <c r="A2" s="75"/>
      <c r="B2" s="97" t="s">
        <v>59</v>
      </c>
      <c r="C2" s="75"/>
      <c r="D2" s="126"/>
      <c r="E2" s="75"/>
      <c r="F2" s="75"/>
      <c r="G2" s="75"/>
      <c r="H2" s="75"/>
      <c r="I2" s="75"/>
      <c r="J2" s="75"/>
      <c r="K2" s="75"/>
      <c r="L2" s="75"/>
      <c r="M2" s="75"/>
    </row>
    <row r="3" spans="1:13" ht="15" x14ac:dyDescent="0.25">
      <c r="A3" s="75"/>
      <c r="B3" s="75"/>
      <c r="C3" s="75"/>
      <c r="D3" s="75"/>
      <c r="E3" s="75"/>
      <c r="F3" s="75"/>
      <c r="G3" s="75"/>
      <c r="H3" s="75"/>
      <c r="I3" s="75"/>
      <c r="J3" s="75"/>
      <c r="K3" s="75"/>
      <c r="L3" s="75"/>
      <c r="M3" s="75"/>
    </row>
    <row r="4" spans="1:13" x14ac:dyDescent="0.3">
      <c r="A4" s="75"/>
      <c r="B4" s="203" t="s">
        <v>111</v>
      </c>
      <c r="C4" s="204"/>
      <c r="D4" s="204"/>
      <c r="E4" s="204"/>
      <c r="F4" s="204"/>
      <c r="G4" s="204"/>
      <c r="H4" s="204"/>
      <c r="I4" s="204"/>
      <c r="J4" s="204"/>
      <c r="K4" s="204"/>
      <c r="L4" s="204"/>
      <c r="M4" s="75"/>
    </row>
    <row r="5" spans="1:13" x14ac:dyDescent="0.3">
      <c r="A5" s="75"/>
      <c r="B5" s="204"/>
      <c r="C5" s="204"/>
      <c r="D5" s="204"/>
      <c r="E5" s="204"/>
      <c r="F5" s="204"/>
      <c r="G5" s="204"/>
      <c r="H5" s="204"/>
      <c r="I5" s="204"/>
      <c r="J5" s="204"/>
      <c r="K5" s="204"/>
      <c r="L5" s="204"/>
      <c r="M5" s="75"/>
    </row>
    <row r="6" spans="1:13" x14ac:dyDescent="0.3">
      <c r="A6" s="75"/>
      <c r="B6" s="204"/>
      <c r="C6" s="204"/>
      <c r="D6" s="204"/>
      <c r="E6" s="204"/>
      <c r="F6" s="204"/>
      <c r="G6" s="204"/>
      <c r="H6" s="204"/>
      <c r="I6" s="204"/>
      <c r="J6" s="204"/>
      <c r="K6" s="204"/>
      <c r="L6" s="204"/>
      <c r="M6" s="75"/>
    </row>
    <row r="7" spans="1:13" x14ac:dyDescent="0.3">
      <c r="A7" s="75"/>
      <c r="B7" s="204"/>
      <c r="C7" s="204"/>
      <c r="D7" s="204"/>
      <c r="E7" s="204"/>
      <c r="F7" s="204"/>
      <c r="G7" s="204"/>
      <c r="H7" s="204"/>
      <c r="I7" s="204"/>
      <c r="J7" s="204"/>
      <c r="K7" s="204"/>
      <c r="L7" s="204"/>
      <c r="M7" s="75"/>
    </row>
    <row r="8" spans="1:13" ht="15" hidden="1" x14ac:dyDescent="0.25">
      <c r="A8" s="75"/>
      <c r="B8" s="204"/>
      <c r="C8" s="204"/>
      <c r="D8" s="204"/>
      <c r="E8" s="204"/>
      <c r="F8" s="204"/>
      <c r="G8" s="204"/>
      <c r="H8" s="204"/>
      <c r="I8" s="204"/>
      <c r="J8" s="204"/>
      <c r="K8" s="204"/>
      <c r="L8" s="204"/>
      <c r="M8" s="75"/>
    </row>
    <row r="9" spans="1:13" ht="15" hidden="1" x14ac:dyDescent="0.25">
      <c r="A9" s="75"/>
      <c r="B9" s="204"/>
      <c r="C9" s="204"/>
      <c r="D9" s="204"/>
      <c r="E9" s="204"/>
      <c r="F9" s="204"/>
      <c r="G9" s="204"/>
      <c r="H9" s="204"/>
      <c r="I9" s="204"/>
      <c r="J9" s="204"/>
      <c r="K9" s="204"/>
      <c r="L9" s="204"/>
      <c r="M9" s="75"/>
    </row>
    <row r="10" spans="1:13" ht="15" x14ac:dyDescent="0.25">
      <c r="A10" s="75"/>
      <c r="B10" s="75"/>
      <c r="C10" s="75"/>
      <c r="D10" s="75"/>
      <c r="E10" s="75"/>
      <c r="F10" s="75"/>
      <c r="G10" s="75"/>
      <c r="H10" s="75"/>
      <c r="I10" s="75"/>
      <c r="J10" s="75"/>
      <c r="K10" s="75"/>
      <c r="L10" s="75"/>
      <c r="M10" s="75"/>
    </row>
    <row r="11" spans="1:13" x14ac:dyDescent="0.3">
      <c r="A11" s="75"/>
      <c r="B11" s="204" t="s">
        <v>60</v>
      </c>
      <c r="C11" s="204"/>
      <c r="D11" s="204"/>
      <c r="E11" s="204"/>
      <c r="F11" s="204"/>
      <c r="G11" s="204"/>
      <c r="H11" s="204"/>
      <c r="I11" s="204"/>
      <c r="J11" s="204"/>
      <c r="K11" s="204"/>
      <c r="L11" s="204"/>
      <c r="M11" s="75"/>
    </row>
    <row r="12" spans="1:13" x14ac:dyDescent="0.3">
      <c r="A12" s="75"/>
      <c r="B12" s="204"/>
      <c r="C12" s="204"/>
      <c r="D12" s="204"/>
      <c r="E12" s="204"/>
      <c r="F12" s="204"/>
      <c r="G12" s="204"/>
      <c r="H12" s="204"/>
      <c r="I12" s="204"/>
      <c r="J12" s="204"/>
      <c r="K12" s="204"/>
      <c r="L12" s="204"/>
      <c r="M12" s="75"/>
    </row>
    <row r="13" spans="1:13" ht="15" x14ac:dyDescent="0.25">
      <c r="A13" s="75"/>
      <c r="B13" s="75"/>
      <c r="C13" s="75"/>
      <c r="D13" s="75"/>
      <c r="E13" s="75"/>
      <c r="F13" s="75"/>
      <c r="G13" s="75"/>
      <c r="H13" s="75"/>
      <c r="I13" s="75"/>
      <c r="J13" s="75"/>
      <c r="K13" s="75"/>
      <c r="L13" s="75"/>
      <c r="M13" s="75"/>
    </row>
    <row r="14" spans="1:13" x14ac:dyDescent="0.3">
      <c r="A14" s="75"/>
      <c r="B14" s="204" t="s">
        <v>61</v>
      </c>
      <c r="C14" s="204"/>
      <c r="D14" s="204"/>
      <c r="E14" s="204"/>
      <c r="F14" s="204"/>
      <c r="G14" s="204"/>
      <c r="H14" s="204"/>
      <c r="I14" s="204"/>
      <c r="J14" s="204"/>
      <c r="K14" s="204"/>
      <c r="L14" s="204"/>
      <c r="M14" s="75"/>
    </row>
    <row r="15" spans="1:13" x14ac:dyDescent="0.3">
      <c r="A15" s="75"/>
      <c r="B15" s="204"/>
      <c r="C15" s="204"/>
      <c r="D15" s="204"/>
      <c r="E15" s="204"/>
      <c r="F15" s="204"/>
      <c r="G15" s="204"/>
      <c r="H15" s="204"/>
      <c r="I15" s="204"/>
      <c r="J15" s="204"/>
      <c r="K15" s="204"/>
      <c r="L15" s="204"/>
      <c r="M15" s="75"/>
    </row>
    <row r="16" spans="1:13" x14ac:dyDescent="0.3">
      <c r="A16" s="75"/>
      <c r="B16" s="204"/>
      <c r="C16" s="204"/>
      <c r="D16" s="204"/>
      <c r="E16" s="204"/>
      <c r="F16" s="204"/>
      <c r="G16" s="204"/>
      <c r="H16" s="204"/>
      <c r="I16" s="204"/>
      <c r="J16" s="204"/>
      <c r="K16" s="204"/>
      <c r="L16" s="204"/>
      <c r="M16" s="75"/>
    </row>
    <row r="17" spans="1:13" ht="15" x14ac:dyDescent="0.25">
      <c r="A17" s="75"/>
      <c r="B17" s="75"/>
      <c r="C17" s="75"/>
      <c r="D17" s="75"/>
      <c r="E17" s="75"/>
      <c r="F17" s="75"/>
      <c r="G17" s="75"/>
      <c r="H17" s="75"/>
      <c r="I17" s="75"/>
      <c r="J17" s="75"/>
      <c r="K17" s="75"/>
      <c r="L17" s="75"/>
      <c r="M17" s="75"/>
    </row>
    <row r="18" spans="1:13" x14ac:dyDescent="0.3">
      <c r="A18" s="75"/>
      <c r="B18" s="204" t="s">
        <v>110</v>
      </c>
      <c r="C18" s="205"/>
      <c r="D18" s="205"/>
      <c r="E18" s="205"/>
      <c r="F18" s="205"/>
      <c r="G18" s="205"/>
      <c r="H18" s="205"/>
      <c r="I18" s="205"/>
      <c r="J18" s="205"/>
      <c r="K18" s="205"/>
      <c r="L18" s="205"/>
      <c r="M18" s="75"/>
    </row>
    <row r="19" spans="1:13" x14ac:dyDescent="0.3">
      <c r="A19" s="75"/>
      <c r="B19" s="205"/>
      <c r="C19" s="205"/>
      <c r="D19" s="205"/>
      <c r="E19" s="205"/>
      <c r="F19" s="205"/>
      <c r="G19" s="205"/>
      <c r="H19" s="205"/>
      <c r="I19" s="205"/>
      <c r="J19" s="205"/>
      <c r="K19" s="205"/>
      <c r="L19" s="205"/>
      <c r="M19" s="75"/>
    </row>
    <row r="20" spans="1:13" x14ac:dyDescent="0.3">
      <c r="A20" s="75"/>
      <c r="B20" s="205"/>
      <c r="C20" s="205"/>
      <c r="D20" s="205"/>
      <c r="E20" s="205"/>
      <c r="F20" s="205"/>
      <c r="G20" s="205"/>
      <c r="H20" s="205"/>
      <c r="I20" s="205"/>
      <c r="J20" s="205"/>
      <c r="K20" s="205"/>
      <c r="L20" s="205"/>
      <c r="M20" s="75"/>
    </row>
    <row r="21" spans="1:13" ht="1.5" customHeight="1" x14ac:dyDescent="0.3">
      <c r="A21" s="75"/>
      <c r="B21" s="205"/>
      <c r="C21" s="205"/>
      <c r="D21" s="205"/>
      <c r="E21" s="205"/>
      <c r="F21" s="205"/>
      <c r="G21" s="205"/>
      <c r="H21" s="205"/>
      <c r="I21" s="205"/>
      <c r="J21" s="205"/>
      <c r="K21" s="205"/>
      <c r="L21" s="205"/>
      <c r="M21" s="75"/>
    </row>
    <row r="22" spans="1:13" ht="15" x14ac:dyDescent="0.25">
      <c r="A22" s="75"/>
      <c r="B22" s="75"/>
      <c r="C22" s="75"/>
      <c r="D22" s="75"/>
      <c r="E22" s="75"/>
      <c r="F22" s="75"/>
      <c r="G22" s="75"/>
      <c r="H22" s="75"/>
      <c r="I22" s="75"/>
      <c r="J22" s="75"/>
      <c r="K22" s="75"/>
      <c r="L22" s="75"/>
      <c r="M22" s="75"/>
    </row>
  </sheetData>
  <mergeCells count="4">
    <mergeCell ref="B4:L9"/>
    <mergeCell ref="B11:L12"/>
    <mergeCell ref="B14:L16"/>
    <mergeCell ref="B18:L21"/>
  </mergeCells>
  <pageMargins left="0.7" right="0.7" top="0.75" bottom="0.75" header="0.3" footer="0.3"/>
  <pageSetup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topLeftCell="A4" zoomScale="90" zoomScaleNormal="90" workbookViewId="0">
      <selection activeCell="D7" sqref="D7"/>
    </sheetView>
  </sheetViews>
  <sheetFormatPr defaultColWidth="8.88671875" defaultRowHeight="14.4" x14ac:dyDescent="0.3"/>
  <cols>
    <col min="1" max="1" width="5.44140625" style="79" customWidth="1"/>
    <col min="2" max="2" width="4.33203125" style="101" customWidth="1"/>
    <col min="3" max="3" width="5.44140625" style="102" customWidth="1"/>
    <col min="4" max="4" width="57.33203125" style="102" customWidth="1"/>
    <col min="5" max="5" width="1.33203125" style="102" customWidth="1"/>
    <col min="6" max="6" width="11.88671875" style="103" customWidth="1"/>
    <col min="7" max="7" width="15.6640625" style="79" bestFit="1" customWidth="1"/>
    <col min="8" max="8" width="2.88671875" style="79" customWidth="1"/>
    <col min="9" max="9" width="11.88671875" style="113" customWidth="1"/>
    <col min="10" max="10" width="13.5546875" style="79" customWidth="1"/>
    <col min="11" max="16384" width="8.88671875" style="79"/>
  </cols>
  <sheetData>
    <row r="1" spans="1:11" ht="15" x14ac:dyDescent="0.25">
      <c r="A1" s="75"/>
      <c r="B1" s="76"/>
      <c r="C1" s="77"/>
      <c r="D1" s="77"/>
      <c r="E1" s="77"/>
      <c r="F1" s="78"/>
      <c r="G1" s="75"/>
      <c r="H1" s="75"/>
      <c r="I1" s="104"/>
      <c r="J1" s="75"/>
      <c r="K1" s="75"/>
    </row>
    <row r="2" spans="1:11" s="86" customFormat="1" ht="15" x14ac:dyDescent="0.25">
      <c r="A2" s="80"/>
      <c r="B2" s="81" t="s">
        <v>7</v>
      </c>
      <c r="C2" s="82"/>
      <c r="D2" s="82"/>
      <c r="E2" s="83"/>
      <c r="F2" s="81" t="s">
        <v>44</v>
      </c>
      <c r="G2" s="84"/>
      <c r="H2" s="80"/>
      <c r="I2" s="105" t="s">
        <v>37</v>
      </c>
      <c r="J2" s="85"/>
      <c r="K2" s="80"/>
    </row>
    <row r="3" spans="1:11" ht="15" x14ac:dyDescent="0.25">
      <c r="A3" s="75"/>
      <c r="B3" s="76"/>
      <c r="C3" s="77"/>
      <c r="D3" s="77"/>
      <c r="E3" s="77"/>
      <c r="F3" s="78"/>
      <c r="G3" s="75"/>
      <c r="H3" s="75"/>
      <c r="I3" s="106"/>
      <c r="J3" s="75"/>
      <c r="K3" s="75"/>
    </row>
    <row r="4" spans="1:11" ht="15" x14ac:dyDescent="0.25">
      <c r="A4" s="75"/>
      <c r="B4" s="87" t="s">
        <v>4</v>
      </c>
      <c r="C4" s="77"/>
      <c r="D4" s="77"/>
      <c r="E4" s="77"/>
      <c r="F4" s="78"/>
      <c r="G4" s="88"/>
      <c r="H4" s="75"/>
      <c r="I4" s="106"/>
      <c r="J4" s="75"/>
      <c r="K4" s="75"/>
    </row>
    <row r="5" spans="1:11" ht="15" thickBot="1" x14ac:dyDescent="0.35">
      <c r="A5" s="75"/>
      <c r="B5" s="76"/>
      <c r="C5" s="77" t="s">
        <v>12</v>
      </c>
      <c r="D5" s="77"/>
      <c r="E5" s="77"/>
      <c r="F5" s="89"/>
      <c r="G5" s="75"/>
      <c r="H5" s="75"/>
      <c r="I5" s="107"/>
      <c r="J5" s="75"/>
      <c r="K5" s="75"/>
    </row>
    <row r="6" spans="1:11" ht="15" thickBot="1" x14ac:dyDescent="0.35">
      <c r="A6" s="75"/>
      <c r="B6" s="76"/>
      <c r="C6" s="77"/>
      <c r="D6" s="88" t="s">
        <v>11</v>
      </c>
      <c r="E6" s="88"/>
      <c r="F6" s="90"/>
      <c r="G6" s="75" t="s">
        <v>42</v>
      </c>
      <c r="H6" s="75"/>
      <c r="I6" s="108">
        <v>4</v>
      </c>
      <c r="J6" s="75" t="s">
        <v>42</v>
      </c>
      <c r="K6" s="75"/>
    </row>
    <row r="7" spans="1:11" ht="15" thickBot="1" x14ac:dyDescent="0.35">
      <c r="A7" s="75"/>
      <c r="B7" s="76"/>
      <c r="C7" s="77"/>
      <c r="D7" s="88" t="s">
        <v>8</v>
      </c>
      <c r="E7" s="88"/>
      <c r="F7" s="90"/>
      <c r="G7" s="75" t="s">
        <v>42</v>
      </c>
      <c r="H7" s="75"/>
      <c r="I7" s="108">
        <f>5+5+5</f>
        <v>15</v>
      </c>
      <c r="J7" s="75" t="s">
        <v>42</v>
      </c>
      <c r="K7" s="75"/>
    </row>
    <row r="8" spans="1:11" ht="15" thickBot="1" x14ac:dyDescent="0.35">
      <c r="A8" s="75"/>
      <c r="B8" s="76"/>
      <c r="C8" s="77"/>
      <c r="D8" s="88" t="s">
        <v>0</v>
      </c>
      <c r="E8" s="88"/>
      <c r="F8" s="90"/>
      <c r="G8" s="75" t="s">
        <v>42</v>
      </c>
      <c r="H8" s="75"/>
      <c r="I8" s="108">
        <v>5</v>
      </c>
      <c r="J8" s="75" t="s">
        <v>42</v>
      </c>
      <c r="K8" s="75"/>
    </row>
    <row r="9" spans="1:11" ht="15.75" thickBot="1" x14ac:dyDescent="0.3">
      <c r="A9" s="75"/>
      <c r="B9" s="76"/>
      <c r="C9" s="77"/>
      <c r="D9" s="88" t="s">
        <v>13</v>
      </c>
      <c r="E9" s="88"/>
      <c r="F9" s="90"/>
      <c r="G9" s="75" t="s">
        <v>42</v>
      </c>
      <c r="H9" s="75"/>
      <c r="I9" s="108">
        <v>3</v>
      </c>
      <c r="J9" s="75" t="s">
        <v>42</v>
      </c>
      <c r="K9" s="75"/>
    </row>
    <row r="10" spans="1:11" ht="15.75" thickBot="1" x14ac:dyDescent="0.3">
      <c r="A10" s="75"/>
      <c r="B10" s="76"/>
      <c r="C10" s="77"/>
      <c r="D10" s="88" t="s">
        <v>14</v>
      </c>
      <c r="E10" s="88"/>
      <c r="F10" s="90"/>
      <c r="G10" s="75" t="s">
        <v>42</v>
      </c>
      <c r="H10" s="75"/>
      <c r="I10" s="108">
        <v>7</v>
      </c>
      <c r="J10" s="75" t="s">
        <v>42</v>
      </c>
      <c r="K10" s="75"/>
    </row>
    <row r="11" spans="1:11" ht="18" thickBot="1" x14ac:dyDescent="0.3">
      <c r="A11" s="75"/>
      <c r="B11" s="76"/>
      <c r="C11" s="77" t="s">
        <v>17</v>
      </c>
      <c r="D11" s="77"/>
      <c r="E11" s="77"/>
      <c r="F11" s="90"/>
      <c r="G11" s="75" t="s">
        <v>42</v>
      </c>
      <c r="H11" s="75"/>
      <c r="I11" s="108">
        <f>60</f>
        <v>60</v>
      </c>
      <c r="J11" s="75" t="s">
        <v>42</v>
      </c>
      <c r="K11" s="75"/>
    </row>
    <row r="12" spans="1:11" ht="15" thickBot="1" x14ac:dyDescent="0.35">
      <c r="A12" s="75"/>
      <c r="B12" s="76"/>
      <c r="C12" s="77" t="s">
        <v>15</v>
      </c>
      <c r="D12" s="77"/>
      <c r="E12" s="77"/>
      <c r="F12" s="90"/>
      <c r="G12" s="91" t="s">
        <v>43</v>
      </c>
      <c r="H12" s="75"/>
      <c r="I12" s="108">
        <v>33</v>
      </c>
      <c r="J12" s="75" t="s">
        <v>43</v>
      </c>
      <c r="K12" s="75"/>
    </row>
    <row r="13" spans="1:11" ht="15" thickBot="1" x14ac:dyDescent="0.35">
      <c r="A13" s="75"/>
      <c r="B13" s="76"/>
      <c r="C13" s="77" t="s">
        <v>31</v>
      </c>
      <c r="D13" s="77"/>
      <c r="E13" s="77"/>
      <c r="F13" s="90"/>
      <c r="G13" s="75" t="s">
        <v>98</v>
      </c>
      <c r="H13" s="75"/>
      <c r="I13" s="108">
        <v>0</v>
      </c>
      <c r="J13" s="75" t="s">
        <v>43</v>
      </c>
      <c r="K13" s="75"/>
    </row>
    <row r="14" spans="1:11" ht="15" x14ac:dyDescent="0.25">
      <c r="A14" s="75"/>
      <c r="B14" s="76"/>
      <c r="C14" s="77"/>
      <c r="D14" s="77" t="s">
        <v>32</v>
      </c>
      <c r="E14" s="77"/>
      <c r="F14" s="89"/>
      <c r="G14" s="75"/>
      <c r="H14" s="75"/>
      <c r="I14" s="107"/>
      <c r="J14" s="75"/>
      <c r="K14" s="75"/>
    </row>
    <row r="15" spans="1:11" ht="15" x14ac:dyDescent="0.25">
      <c r="A15" s="75"/>
      <c r="B15" s="76"/>
      <c r="C15" s="77"/>
      <c r="D15" s="77"/>
      <c r="E15" s="77"/>
      <c r="F15" s="89"/>
      <c r="G15" s="75"/>
      <c r="H15" s="75"/>
      <c r="I15" s="107"/>
      <c r="J15" s="75"/>
      <c r="K15" s="75"/>
    </row>
    <row r="16" spans="1:11" ht="15.75" thickBot="1" x14ac:dyDescent="0.3">
      <c r="A16" s="75"/>
      <c r="B16" s="87" t="s">
        <v>3</v>
      </c>
      <c r="C16" s="77"/>
      <c r="D16" s="77"/>
      <c r="E16" s="77"/>
      <c r="F16" s="78"/>
      <c r="G16" s="75"/>
      <c r="H16" s="75"/>
      <c r="I16" s="106"/>
      <c r="J16" s="75"/>
      <c r="K16" s="75"/>
    </row>
    <row r="17" spans="1:11" ht="15.75" thickBot="1" x14ac:dyDescent="0.3">
      <c r="A17" s="75"/>
      <c r="B17" s="76"/>
      <c r="C17" s="77" t="s">
        <v>9</v>
      </c>
      <c r="D17" s="77"/>
      <c r="E17" s="77"/>
      <c r="F17" s="92"/>
      <c r="G17" s="75"/>
      <c r="H17" s="75"/>
      <c r="I17" s="109">
        <v>11</v>
      </c>
      <c r="J17" s="75"/>
      <c r="K17" s="75"/>
    </row>
    <row r="18" spans="1:11" ht="15" thickBot="1" x14ac:dyDescent="0.35">
      <c r="A18" s="75"/>
      <c r="B18" s="76"/>
      <c r="C18" s="77" t="s">
        <v>10</v>
      </c>
      <c r="D18" s="77"/>
      <c r="E18" s="77"/>
      <c r="F18" s="92"/>
      <c r="G18" s="75"/>
      <c r="H18" s="75"/>
      <c r="I18" s="109">
        <v>11</v>
      </c>
      <c r="J18" s="75"/>
      <c r="K18" s="75"/>
    </row>
    <row r="19" spans="1:11" ht="18" thickBot="1" x14ac:dyDescent="0.3">
      <c r="A19" s="75"/>
      <c r="B19" s="76"/>
      <c r="C19" s="77" t="s">
        <v>104</v>
      </c>
      <c r="D19" s="77"/>
      <c r="E19" s="77"/>
      <c r="F19" s="92"/>
      <c r="G19" s="75"/>
      <c r="H19" s="75"/>
      <c r="I19" s="109">
        <f>0.06*2</f>
        <v>0.12</v>
      </c>
      <c r="J19" s="75"/>
      <c r="K19" s="75"/>
    </row>
    <row r="20" spans="1:11" ht="15.75" customHeight="1" thickBot="1" x14ac:dyDescent="0.3">
      <c r="A20" s="75"/>
      <c r="B20" s="76"/>
      <c r="C20" s="77" t="s">
        <v>105</v>
      </c>
      <c r="D20" s="77"/>
      <c r="E20" s="77"/>
      <c r="F20" s="92"/>
      <c r="G20" s="75"/>
      <c r="H20" s="75"/>
      <c r="I20" s="109">
        <v>0.11</v>
      </c>
      <c r="J20" s="75"/>
      <c r="K20" s="75"/>
    </row>
    <row r="21" spans="1:11" ht="15.75" customHeight="1" thickBot="1" x14ac:dyDescent="0.35">
      <c r="A21" s="75"/>
      <c r="B21" s="76"/>
      <c r="C21" s="77" t="s">
        <v>99</v>
      </c>
      <c r="D21" s="77"/>
      <c r="E21" s="77"/>
      <c r="F21" s="92"/>
      <c r="G21" s="75"/>
      <c r="H21" s="75"/>
      <c r="I21" s="109">
        <v>0</v>
      </c>
      <c r="J21" s="75"/>
      <c r="K21" s="75"/>
    </row>
    <row r="22" spans="1:11" ht="18" thickBot="1" x14ac:dyDescent="0.3">
      <c r="A22" s="75"/>
      <c r="B22" s="76"/>
      <c r="C22" s="77" t="s">
        <v>100</v>
      </c>
      <c r="D22" s="77"/>
      <c r="E22" s="77"/>
      <c r="F22" s="92"/>
      <c r="G22" s="75"/>
      <c r="H22" s="75"/>
      <c r="I22" s="109">
        <v>0.03</v>
      </c>
      <c r="J22" s="75"/>
      <c r="K22" s="75"/>
    </row>
    <row r="23" spans="1:11" ht="15.75" customHeight="1" thickBot="1" x14ac:dyDescent="0.35">
      <c r="A23" s="75"/>
      <c r="B23" s="76"/>
      <c r="C23" s="77" t="s">
        <v>101</v>
      </c>
      <c r="D23" s="77"/>
      <c r="E23" s="77"/>
      <c r="F23" s="92"/>
      <c r="G23" s="75"/>
      <c r="H23" s="75"/>
      <c r="I23" s="109">
        <v>0</v>
      </c>
      <c r="J23" s="75"/>
      <c r="K23" s="75"/>
    </row>
    <row r="24" spans="1:11" ht="15.75" customHeight="1" thickBot="1" x14ac:dyDescent="0.35">
      <c r="A24" s="75"/>
      <c r="B24" s="76"/>
      <c r="C24" s="77" t="s">
        <v>102</v>
      </c>
      <c r="D24" s="77"/>
      <c r="E24" s="77"/>
      <c r="F24" s="92"/>
      <c r="G24" s="75"/>
      <c r="H24" s="75"/>
      <c r="I24" s="109">
        <v>0</v>
      </c>
      <c r="J24" s="75"/>
      <c r="K24" s="75"/>
    </row>
    <row r="25" spans="1:11" ht="15.75" customHeight="1" thickBot="1" x14ac:dyDescent="0.35">
      <c r="A25" s="75"/>
      <c r="B25" s="76"/>
      <c r="C25" s="77" t="s">
        <v>103</v>
      </c>
      <c r="D25" s="77"/>
      <c r="E25" s="77"/>
      <c r="F25" s="92"/>
      <c r="G25" s="75"/>
      <c r="H25" s="75"/>
      <c r="I25" s="109">
        <v>0</v>
      </c>
      <c r="J25" s="75"/>
      <c r="K25" s="75"/>
    </row>
    <row r="26" spans="1:11" x14ac:dyDescent="0.3">
      <c r="A26" s="75"/>
      <c r="B26" s="76"/>
      <c r="C26" s="77"/>
      <c r="D26" s="77"/>
      <c r="E26" s="77"/>
      <c r="F26" s="78"/>
      <c r="G26" s="75"/>
      <c r="H26" s="75"/>
      <c r="I26" s="104"/>
      <c r="J26" s="75"/>
    </row>
    <row r="27" spans="1:11" ht="15" thickBot="1" x14ac:dyDescent="0.35">
      <c r="A27" s="75"/>
      <c r="B27" s="87" t="s">
        <v>25</v>
      </c>
      <c r="C27" s="77"/>
      <c r="D27" s="77"/>
      <c r="E27" s="77"/>
      <c r="F27" s="78"/>
      <c r="G27" s="75"/>
      <c r="H27" s="75"/>
      <c r="I27" s="106"/>
      <c r="J27" s="75"/>
      <c r="K27" s="75"/>
    </row>
    <row r="28" spans="1:11" ht="15" thickBot="1" x14ac:dyDescent="0.35">
      <c r="A28" s="75"/>
      <c r="B28" s="76"/>
      <c r="C28" s="91" t="s">
        <v>45</v>
      </c>
      <c r="D28" s="91"/>
      <c r="E28" s="77"/>
      <c r="F28" s="93"/>
      <c r="G28" s="75"/>
      <c r="H28" s="75"/>
      <c r="I28" s="110">
        <v>7</v>
      </c>
      <c r="J28" s="75"/>
      <c r="K28" s="75"/>
    </row>
    <row r="29" spans="1:11" ht="15" thickBot="1" x14ac:dyDescent="0.35">
      <c r="A29" s="75"/>
      <c r="B29" s="76"/>
      <c r="C29" s="91" t="s">
        <v>6</v>
      </c>
      <c r="D29" s="91"/>
      <c r="E29" s="77"/>
      <c r="F29" s="94"/>
      <c r="G29" s="75"/>
      <c r="H29" s="75"/>
      <c r="I29" s="111">
        <v>0.84799999999999998</v>
      </c>
      <c r="J29" s="75"/>
      <c r="K29" s="75"/>
    </row>
    <row r="30" spans="1:11" ht="18" thickBot="1" x14ac:dyDescent="0.3">
      <c r="A30" s="75"/>
      <c r="B30" s="76"/>
      <c r="C30" s="91" t="s">
        <v>46</v>
      </c>
      <c r="D30" s="91"/>
      <c r="E30" s="77"/>
      <c r="F30" s="94"/>
      <c r="G30" s="75"/>
      <c r="H30" s="75"/>
      <c r="I30" s="111" t="s">
        <v>16</v>
      </c>
      <c r="J30" s="75"/>
      <c r="K30" s="75"/>
    </row>
    <row r="31" spans="1:11" ht="16.95" thickBot="1" x14ac:dyDescent="0.35">
      <c r="A31" s="75"/>
      <c r="B31" s="76"/>
      <c r="C31" s="91" t="s">
        <v>47</v>
      </c>
      <c r="D31" s="91"/>
      <c r="E31" s="77"/>
      <c r="F31" s="94"/>
      <c r="G31" s="75"/>
      <c r="H31" s="75"/>
      <c r="I31" s="111" t="s">
        <v>23</v>
      </c>
      <c r="J31" s="75"/>
      <c r="K31" s="75"/>
    </row>
    <row r="32" spans="1:11" ht="16.8" thickBot="1" x14ac:dyDescent="0.35">
      <c r="A32" s="75"/>
      <c r="B32" s="76"/>
      <c r="C32" s="95" t="s">
        <v>48</v>
      </c>
      <c r="D32" s="95"/>
      <c r="E32" s="83"/>
      <c r="F32" s="94"/>
      <c r="G32" s="75"/>
      <c r="H32" s="75"/>
      <c r="I32" s="111">
        <v>4.0000000000000001E-3</v>
      </c>
      <c r="J32" s="75"/>
      <c r="K32" s="75"/>
    </row>
    <row r="33" spans="1:11" ht="16.8" thickBot="1" x14ac:dyDescent="0.35">
      <c r="A33" s="75"/>
      <c r="B33" s="76"/>
      <c r="C33" s="91" t="s">
        <v>49</v>
      </c>
      <c r="D33" s="91"/>
      <c r="E33" s="77"/>
      <c r="F33" s="94"/>
      <c r="G33" s="75"/>
      <c r="H33" s="75"/>
      <c r="I33" s="111">
        <v>0.98399999999999999</v>
      </c>
      <c r="J33" s="75"/>
      <c r="K33" s="75"/>
    </row>
    <row r="34" spans="1:11" ht="16.8" thickBot="1" x14ac:dyDescent="0.35">
      <c r="A34" s="75"/>
      <c r="B34" s="78"/>
      <c r="C34" s="95" t="s">
        <v>50</v>
      </c>
      <c r="D34" s="95"/>
      <c r="E34" s="83"/>
      <c r="F34" s="94"/>
      <c r="G34" s="80"/>
      <c r="H34" s="80"/>
      <c r="I34" s="111">
        <f>840/843</f>
        <v>0.99644128113879005</v>
      </c>
      <c r="J34" s="80"/>
      <c r="K34" s="75"/>
    </row>
    <row r="35" spans="1:11" ht="16.8" thickBot="1" x14ac:dyDescent="0.35">
      <c r="A35" s="75"/>
      <c r="B35" s="78"/>
      <c r="C35" s="91" t="s">
        <v>51</v>
      </c>
      <c r="D35" s="95"/>
      <c r="E35" s="83"/>
      <c r="F35" s="94"/>
      <c r="G35" s="80"/>
      <c r="H35" s="80"/>
      <c r="I35" s="111">
        <v>0.98499999999999999</v>
      </c>
      <c r="J35" s="80"/>
      <c r="K35" s="75"/>
    </row>
    <row r="36" spans="1:11" ht="16.8" thickBot="1" x14ac:dyDescent="0.35">
      <c r="A36" s="75"/>
      <c r="B36" s="78"/>
      <c r="C36" s="95" t="s">
        <v>52</v>
      </c>
      <c r="D36" s="95"/>
      <c r="E36" s="83"/>
      <c r="F36" s="94"/>
      <c r="G36" s="80"/>
      <c r="H36" s="80"/>
      <c r="I36" s="111">
        <v>0.997</v>
      </c>
      <c r="J36" s="80"/>
      <c r="K36" s="75"/>
    </row>
    <row r="37" spans="1:11" ht="15" thickBot="1" x14ac:dyDescent="0.35">
      <c r="A37" s="75"/>
      <c r="B37" s="78"/>
      <c r="C37" s="95" t="s">
        <v>106</v>
      </c>
      <c r="D37" s="95"/>
      <c r="E37" s="83"/>
      <c r="F37" s="94"/>
      <c r="G37" s="80"/>
      <c r="H37" s="80"/>
      <c r="I37" s="111">
        <v>0</v>
      </c>
      <c r="J37" s="80"/>
      <c r="K37" s="75"/>
    </row>
    <row r="38" spans="1:11" x14ac:dyDescent="0.3">
      <c r="A38" s="80"/>
      <c r="B38" s="78"/>
      <c r="C38" s="95"/>
      <c r="D38" s="95"/>
      <c r="E38" s="83"/>
      <c r="F38" s="96"/>
      <c r="G38" s="80"/>
      <c r="H38" s="80"/>
      <c r="I38" s="112"/>
      <c r="J38" s="80"/>
      <c r="K38" s="75"/>
    </row>
    <row r="39" spans="1:11" ht="15" thickBot="1" x14ac:dyDescent="0.35">
      <c r="A39" s="75"/>
      <c r="B39" s="87" t="s">
        <v>5</v>
      </c>
      <c r="C39" s="77"/>
      <c r="D39" s="77"/>
      <c r="E39" s="77"/>
      <c r="F39" s="78"/>
      <c r="G39" s="75"/>
      <c r="H39" s="75"/>
      <c r="I39" s="106"/>
      <c r="J39" s="75"/>
      <c r="K39" s="75"/>
    </row>
    <row r="40" spans="1:11" ht="15" thickBot="1" x14ac:dyDescent="0.35">
      <c r="A40" s="75"/>
      <c r="B40" s="76"/>
      <c r="C40" s="77" t="s">
        <v>1</v>
      </c>
      <c r="D40" s="77"/>
      <c r="E40" s="77"/>
      <c r="F40" s="92"/>
      <c r="G40" s="75"/>
      <c r="H40" s="75"/>
      <c r="I40" s="109">
        <v>19.260000000000002</v>
      </c>
      <c r="J40" s="75"/>
      <c r="K40" s="75"/>
    </row>
    <row r="41" spans="1:11" ht="15" thickBot="1" x14ac:dyDescent="0.35">
      <c r="A41" s="75"/>
      <c r="B41" s="76"/>
      <c r="C41" s="77" t="s">
        <v>2</v>
      </c>
      <c r="D41" s="77"/>
      <c r="E41" s="77"/>
      <c r="F41" s="94"/>
      <c r="G41" s="75"/>
      <c r="H41" s="75"/>
      <c r="I41" s="111">
        <v>0.434</v>
      </c>
      <c r="J41" s="75"/>
      <c r="K41" s="75"/>
    </row>
    <row r="42" spans="1:11" ht="15" thickBot="1" x14ac:dyDescent="0.35">
      <c r="A42" s="75"/>
      <c r="B42" s="76"/>
      <c r="C42" s="77" t="s">
        <v>21</v>
      </c>
      <c r="D42" s="77"/>
      <c r="E42" s="77"/>
      <c r="F42" s="93"/>
      <c r="G42" s="75"/>
      <c r="H42" s="75"/>
      <c r="I42" s="110">
        <f>48</f>
        <v>48</v>
      </c>
      <c r="J42" s="75"/>
      <c r="K42" s="75"/>
    </row>
    <row r="43" spans="1:11" ht="15" thickBot="1" x14ac:dyDescent="0.35">
      <c r="A43" s="75"/>
      <c r="B43" s="76"/>
      <c r="C43" s="77"/>
      <c r="D43" s="77"/>
      <c r="E43" s="77"/>
      <c r="F43" s="78"/>
      <c r="G43" s="75"/>
      <c r="H43" s="75"/>
      <c r="I43" s="106"/>
      <c r="J43" s="75"/>
      <c r="K43" s="75"/>
    </row>
    <row r="44" spans="1:11" ht="16.8" thickBot="1" x14ac:dyDescent="0.35">
      <c r="A44" s="75"/>
      <c r="B44" s="97" t="s">
        <v>41</v>
      </c>
      <c r="C44" s="77"/>
      <c r="D44" s="77"/>
      <c r="E44" s="77"/>
      <c r="F44" s="94"/>
      <c r="G44" s="75"/>
      <c r="H44" s="75"/>
      <c r="I44" s="111">
        <v>0.46</v>
      </c>
      <c r="J44" s="75"/>
      <c r="K44" s="75"/>
    </row>
    <row r="45" spans="1:11" x14ac:dyDescent="0.3">
      <c r="A45" s="75"/>
      <c r="B45" s="76"/>
      <c r="C45" s="77"/>
      <c r="D45" s="77"/>
      <c r="E45" s="77"/>
      <c r="F45" s="78"/>
      <c r="G45" s="75"/>
      <c r="H45" s="75"/>
      <c r="I45" s="104"/>
      <c r="J45" s="75"/>
      <c r="K45" s="75"/>
    </row>
    <row r="46" spans="1:11" ht="16.2" x14ac:dyDescent="0.3">
      <c r="A46" s="75"/>
      <c r="B46" s="98">
        <v>1</v>
      </c>
      <c r="C46" s="99" t="s">
        <v>34</v>
      </c>
      <c r="D46" s="75"/>
      <c r="E46" s="77"/>
      <c r="F46" s="78"/>
      <c r="G46" s="75"/>
      <c r="H46" s="75"/>
      <c r="I46" s="104"/>
      <c r="J46" s="75"/>
      <c r="K46" s="75"/>
    </row>
    <row r="47" spans="1:11" ht="16.2" x14ac:dyDescent="0.3">
      <c r="A47" s="75"/>
      <c r="B47" s="98"/>
      <c r="C47" s="99" t="s">
        <v>53</v>
      </c>
      <c r="D47" s="75"/>
      <c r="E47" s="77"/>
      <c r="F47" s="78"/>
      <c r="G47" s="75"/>
      <c r="H47" s="75"/>
      <c r="I47" s="104"/>
      <c r="J47" s="75"/>
      <c r="K47" s="75"/>
    </row>
    <row r="48" spans="1:11" ht="16.2" x14ac:dyDescent="0.3">
      <c r="A48" s="75"/>
      <c r="B48" s="98">
        <v>2</v>
      </c>
      <c r="C48" s="99" t="s">
        <v>35</v>
      </c>
      <c r="D48" s="77"/>
      <c r="E48" s="77"/>
      <c r="F48" s="78"/>
      <c r="G48" s="75"/>
      <c r="H48" s="75"/>
      <c r="I48" s="104"/>
      <c r="J48" s="75"/>
      <c r="K48" s="75"/>
    </row>
    <row r="49" spans="1:11" ht="16.2" x14ac:dyDescent="0.3">
      <c r="A49" s="75"/>
      <c r="B49" s="98">
        <v>3</v>
      </c>
      <c r="C49" s="99" t="s">
        <v>24</v>
      </c>
      <c r="D49" s="75"/>
      <c r="E49" s="77"/>
      <c r="F49" s="78"/>
      <c r="G49" s="75"/>
      <c r="H49" s="75"/>
      <c r="I49" s="104"/>
      <c r="J49" s="75"/>
      <c r="K49" s="75"/>
    </row>
    <row r="50" spans="1:11" ht="16.2" x14ac:dyDescent="0.3">
      <c r="A50" s="75"/>
      <c r="B50" s="98">
        <v>4</v>
      </c>
      <c r="C50" s="99" t="s">
        <v>54</v>
      </c>
      <c r="D50" s="75"/>
      <c r="E50" s="77"/>
      <c r="F50" s="78"/>
      <c r="G50" s="75"/>
      <c r="H50" s="75"/>
      <c r="I50" s="104"/>
      <c r="J50" s="75"/>
      <c r="K50" s="75"/>
    </row>
    <row r="51" spans="1:11" ht="16.2" x14ac:dyDescent="0.3">
      <c r="A51" s="75"/>
      <c r="B51" s="98">
        <v>5</v>
      </c>
      <c r="C51" s="99" t="s">
        <v>40</v>
      </c>
      <c r="D51" s="77"/>
      <c r="E51" s="77"/>
      <c r="F51" s="78"/>
      <c r="G51" s="75"/>
      <c r="H51" s="75"/>
      <c r="I51" s="104"/>
      <c r="J51" s="75"/>
      <c r="K51" s="75"/>
    </row>
    <row r="52" spans="1:11" ht="16.2" x14ac:dyDescent="0.3">
      <c r="A52" s="75"/>
      <c r="B52" s="98"/>
      <c r="C52" s="99" t="s">
        <v>55</v>
      </c>
      <c r="D52" s="77"/>
      <c r="E52" s="77"/>
      <c r="F52" s="78"/>
      <c r="G52" s="75"/>
      <c r="H52" s="75"/>
      <c r="I52" s="104"/>
      <c r="J52" s="75"/>
      <c r="K52" s="75"/>
    </row>
    <row r="53" spans="1:11" ht="16.2" x14ac:dyDescent="0.3">
      <c r="A53" s="75"/>
      <c r="B53" s="98">
        <v>6</v>
      </c>
      <c r="C53" s="99" t="s">
        <v>26</v>
      </c>
      <c r="D53" s="77"/>
      <c r="E53" s="77"/>
      <c r="F53" s="78"/>
      <c r="G53" s="75"/>
      <c r="H53" s="75"/>
      <c r="I53" s="104"/>
      <c r="J53" s="75"/>
      <c r="K53" s="75"/>
    </row>
    <row r="54" spans="1:11" ht="16.2" x14ac:dyDescent="0.3">
      <c r="A54" s="75"/>
      <c r="B54" s="98">
        <v>7</v>
      </c>
      <c r="C54" s="99" t="s">
        <v>27</v>
      </c>
      <c r="D54" s="77"/>
      <c r="E54" s="77"/>
      <c r="F54" s="78"/>
      <c r="G54" s="75"/>
      <c r="H54" s="75"/>
      <c r="I54" s="104"/>
      <c r="J54" s="75"/>
      <c r="K54" s="75"/>
    </row>
    <row r="55" spans="1:11" ht="16.2" x14ac:dyDescent="0.3">
      <c r="A55" s="75"/>
      <c r="B55" s="98">
        <v>8</v>
      </c>
      <c r="C55" s="99" t="s">
        <v>28</v>
      </c>
      <c r="D55" s="77"/>
      <c r="E55" s="77"/>
      <c r="F55" s="78"/>
      <c r="G55" s="75"/>
      <c r="H55" s="75"/>
      <c r="I55" s="104"/>
      <c r="J55" s="75"/>
      <c r="K55" s="75"/>
    </row>
    <row r="56" spans="1:11" x14ac:dyDescent="0.3">
      <c r="A56" s="75"/>
      <c r="B56" s="76"/>
      <c r="C56" s="99" t="s">
        <v>29</v>
      </c>
      <c r="D56" s="77"/>
      <c r="E56" s="77"/>
      <c r="F56" s="78"/>
      <c r="G56" s="75"/>
      <c r="H56" s="75"/>
      <c r="I56" s="104"/>
      <c r="J56" s="75"/>
      <c r="K56" s="75"/>
    </row>
    <row r="57" spans="1:11" x14ac:dyDescent="0.3">
      <c r="A57" s="75"/>
      <c r="B57" s="76"/>
      <c r="C57" s="77"/>
      <c r="D57" s="100"/>
      <c r="E57" s="77"/>
      <c r="F57" s="78"/>
      <c r="G57" s="75"/>
      <c r="H57" s="75"/>
      <c r="I57" s="104"/>
      <c r="J57" s="75"/>
      <c r="K57" s="75"/>
    </row>
  </sheetData>
  <sheetProtection sheet="1" objects="1" scenarios="1"/>
  <dataValidations count="2">
    <dataValidation type="list" allowBlank="1" showInputMessage="1" showErrorMessage="1" sqref="I31 F31">
      <formula1>"oral,fingerstick,none"</formula1>
    </dataValidation>
    <dataValidation type="list" allowBlank="1" showInputMessage="1" showErrorMessage="1" sqref="I30 F30">
      <formula1>"oral,fingerstick"</formula1>
    </dataValidation>
  </dataValidations>
  <pageMargins left="0.7" right="0.7" top="0.75" bottom="0.75" header="0.3" footer="0.3"/>
  <pageSetup scale="4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zoomScale="90" zoomScaleNormal="90" workbookViewId="0">
      <selection activeCell="R26" sqref="Q26:R26"/>
    </sheetView>
  </sheetViews>
  <sheetFormatPr defaultColWidth="8.88671875" defaultRowHeight="14.4" x14ac:dyDescent="0.3"/>
  <cols>
    <col min="1" max="1" width="3.5546875" style="79" customWidth="1"/>
    <col min="2" max="2" width="4.33203125" style="101" customWidth="1"/>
    <col min="3" max="3" width="5.44140625" style="102" customWidth="1"/>
    <col min="4" max="4" width="45.88671875" style="102" customWidth="1"/>
    <col min="5" max="5" width="1.33203125" style="102" customWidth="1"/>
    <col min="6" max="6" width="16.109375" style="200" customWidth="1"/>
    <col min="7" max="7" width="3.44140625" style="113" customWidth="1"/>
    <col min="8" max="8" width="16.109375" style="113" customWidth="1"/>
    <col min="9" max="9" width="3.44140625" style="113" customWidth="1"/>
    <col min="10" max="10" width="16.109375" style="113" customWidth="1"/>
    <col min="11" max="11" width="3.33203125" style="113" customWidth="1"/>
    <col min="12" max="12" width="16.109375" style="113" customWidth="1"/>
    <col min="13" max="13" width="4.44140625" style="79" customWidth="1"/>
    <col min="14" max="14" width="3.33203125" style="79" customWidth="1"/>
    <col min="15" max="16384" width="8.88671875" style="79"/>
  </cols>
  <sheetData>
    <row r="1" spans="1:14" ht="15" x14ac:dyDescent="0.25">
      <c r="A1" s="75"/>
      <c r="B1" s="76"/>
      <c r="C1" s="77"/>
      <c r="D1" s="77"/>
      <c r="E1" s="77"/>
      <c r="F1" s="106"/>
      <c r="G1" s="104"/>
      <c r="H1" s="104"/>
      <c r="I1" s="104"/>
      <c r="J1" s="104"/>
      <c r="K1" s="104"/>
      <c r="L1" s="104"/>
      <c r="M1" s="75"/>
      <c r="N1" s="75"/>
    </row>
    <row r="2" spans="1:14" s="86" customFormat="1" x14ac:dyDescent="0.3">
      <c r="A2" s="80"/>
      <c r="B2" s="81" t="s">
        <v>36</v>
      </c>
      <c r="C2" s="82"/>
      <c r="D2" s="82"/>
      <c r="E2" s="83"/>
      <c r="F2" s="195" t="s">
        <v>18</v>
      </c>
      <c r="G2" s="196"/>
      <c r="H2" s="195" t="s">
        <v>19</v>
      </c>
      <c r="I2" s="196"/>
      <c r="J2" s="195" t="s">
        <v>20</v>
      </c>
      <c r="K2" s="196"/>
      <c r="L2" s="105" t="s">
        <v>56</v>
      </c>
      <c r="M2" s="80"/>
      <c r="N2" s="80"/>
    </row>
    <row r="3" spans="1:14" x14ac:dyDescent="0.3">
      <c r="A3" s="75"/>
      <c r="B3" s="76"/>
      <c r="C3" s="77"/>
      <c r="D3" s="77"/>
      <c r="E3" s="77"/>
      <c r="F3" s="197" t="s">
        <v>44</v>
      </c>
      <c r="G3" s="104"/>
      <c r="H3" s="197" t="s">
        <v>44</v>
      </c>
      <c r="I3" s="104"/>
      <c r="J3" s="197" t="s">
        <v>44</v>
      </c>
      <c r="K3" s="104"/>
      <c r="L3" s="121" t="s">
        <v>58</v>
      </c>
      <c r="M3" s="75"/>
      <c r="N3" s="75"/>
    </row>
    <row r="4" spans="1:14" x14ac:dyDescent="0.3">
      <c r="A4" s="75"/>
      <c r="B4" s="76"/>
      <c r="C4" s="77"/>
      <c r="D4" s="77"/>
      <c r="E4" s="77"/>
      <c r="F4" s="106"/>
      <c r="G4" s="104"/>
      <c r="H4" s="197"/>
      <c r="I4" s="104"/>
      <c r="J4" s="197"/>
      <c r="K4" s="104"/>
      <c r="L4" s="121" t="s">
        <v>57</v>
      </c>
      <c r="M4" s="75"/>
      <c r="N4" s="75"/>
    </row>
    <row r="5" spans="1:14" x14ac:dyDescent="0.3">
      <c r="A5" s="75"/>
      <c r="B5" s="87" t="s">
        <v>30</v>
      </c>
      <c r="C5" s="77"/>
      <c r="D5" s="77"/>
      <c r="E5" s="77"/>
      <c r="F5" s="106"/>
      <c r="G5" s="104"/>
      <c r="H5" s="106"/>
      <c r="I5" s="104"/>
      <c r="J5" s="106"/>
      <c r="K5" s="104"/>
      <c r="L5" s="106"/>
      <c r="M5" s="75"/>
      <c r="N5" s="75"/>
    </row>
    <row r="6" spans="1:14" ht="15" thickBot="1" x14ac:dyDescent="0.35">
      <c r="A6" s="75"/>
      <c r="B6" s="76"/>
      <c r="C6" s="77" t="s">
        <v>12</v>
      </c>
      <c r="D6" s="77"/>
      <c r="E6" s="77"/>
      <c r="F6" s="107"/>
      <c r="G6" s="104"/>
      <c r="H6" s="107"/>
      <c r="I6" s="104"/>
      <c r="J6" s="107"/>
      <c r="K6" s="104"/>
      <c r="L6" s="107"/>
      <c r="M6" s="75"/>
      <c r="N6" s="75"/>
    </row>
    <row r="7" spans="1:14" ht="15.75" thickBot="1" x14ac:dyDescent="0.3">
      <c r="A7" s="75"/>
      <c r="B7" s="76"/>
      <c r="C7" s="77"/>
      <c r="D7" s="88" t="s">
        <v>11</v>
      </c>
      <c r="E7" s="88"/>
      <c r="F7" s="198" t="str">
        <f>IF('2. Inputs'!$F$6="","INPUT",('2. Inputs'!$F$6/60)*(('2. Inputs'!$F$40*(1+'2. Inputs'!$F$41))))</f>
        <v>INPUT</v>
      </c>
      <c r="G7" s="104"/>
      <c r="H7" s="198" t="str">
        <f>IF(F7="INPUT","MISSING",F7*'2. Inputs'!$F$28)</f>
        <v>MISSING</v>
      </c>
      <c r="I7" s="104"/>
      <c r="J7" s="198" t="str">
        <f>IF(H7="MISSING","MISSING",H7*'2. Inputs'!$F$42)</f>
        <v>MISSING</v>
      </c>
      <c r="K7" s="104"/>
      <c r="L7" s="122">
        <f>IF('2. Inputs'!$I$6="","INPUT",('2. Inputs'!$I$6/60)*(('2. Inputs'!$I$40*(1+'2. Inputs'!$I$41))))*'2. Inputs'!$I$28*'2. Inputs'!$I$42</f>
        <v>618.66201600000011</v>
      </c>
      <c r="M7" s="75"/>
      <c r="N7" s="75"/>
    </row>
    <row r="8" spans="1:14" ht="15.75" thickBot="1" x14ac:dyDescent="0.3">
      <c r="A8" s="75"/>
      <c r="B8" s="114"/>
      <c r="C8" s="77"/>
      <c r="D8" s="88" t="s">
        <v>8</v>
      </c>
      <c r="E8" s="88"/>
      <c r="F8" s="198" t="str">
        <f>IF('2. Inputs'!$F$7="","INPUT",(('2. Inputs'!$F$7/60)*(('2. Inputs'!$F$40*(1+'2. Inputs'!$F$41))))*'2. Inputs'!$F$29)</f>
        <v>INPUT</v>
      </c>
      <c r="G8" s="104"/>
      <c r="H8" s="198" t="str">
        <f>IF(F8="INPUT","MISSING",F8*'2. Inputs'!$F$28)</f>
        <v>MISSING</v>
      </c>
      <c r="I8" s="104"/>
      <c r="J8" s="198" t="str">
        <f>IF(H8="MISSING","MISSING",H8*'2. Inputs'!$F$42)</f>
        <v>MISSING</v>
      </c>
      <c r="K8" s="104"/>
      <c r="L8" s="122">
        <f>IF('2. Inputs'!$I$7="","INPUT",(('2. Inputs'!$I$7/60)*(('2. Inputs'!$I$40*(1+'2. Inputs'!$I$41))))*'2. Inputs'!$I$29)*'2. Inputs'!$I$28*'2. Inputs'!$I$42</f>
        <v>1967.34521088</v>
      </c>
      <c r="M8" s="75"/>
      <c r="N8" s="75"/>
    </row>
    <row r="9" spans="1:14" ht="15.75" thickBot="1" x14ac:dyDescent="0.3">
      <c r="A9" s="75"/>
      <c r="B9" s="76"/>
      <c r="C9" s="77"/>
      <c r="D9" s="88" t="s">
        <v>0</v>
      </c>
      <c r="E9" s="88"/>
      <c r="F9" s="198" t="str">
        <f>IF('2. Inputs'!$F$8="","INPUT",(('2. Inputs'!$F$8/60)*(('2. Inputs'!$F$40*(1+'2. Inputs'!$F$41))))*'2. Inputs'!$F$29)</f>
        <v>INPUT</v>
      </c>
      <c r="G9" s="104"/>
      <c r="H9" s="198" t="str">
        <f>IF(F9="INPUT","MISSING",F9*'2. Inputs'!$F$28)</f>
        <v>MISSING</v>
      </c>
      <c r="I9" s="104"/>
      <c r="J9" s="198" t="str">
        <f>IF(H9="MISSING","MISSING",H9*'2. Inputs'!$F$42)</f>
        <v>MISSING</v>
      </c>
      <c r="K9" s="104"/>
      <c r="L9" s="122">
        <f>IF('2. Inputs'!$I$8="","INPUT",(('2. Inputs'!$I$8/60)*(('2. Inputs'!$I$40*(1+'2. Inputs'!$I$41))))*'2. Inputs'!$I$29)*'2. Inputs'!$I$28*'2. Inputs'!$I$42</f>
        <v>655.78173695999999</v>
      </c>
      <c r="M9" s="75"/>
      <c r="N9" s="75"/>
    </row>
    <row r="10" spans="1:14" ht="15.75" thickBot="1" x14ac:dyDescent="0.3">
      <c r="A10" s="75"/>
      <c r="B10" s="76"/>
      <c r="C10" s="77"/>
      <c r="D10" s="88" t="s">
        <v>13</v>
      </c>
      <c r="E10" s="88"/>
      <c r="F10" s="198" t="str">
        <f>IF('2. Inputs'!$F$9="","INPUT",((('2. Inputs'!$F$9/60)*(('2. Inputs'!$F$40*(1+'2. Inputs'!$F$41))))*'2. Inputs'!$F$29)*'2. Inputs'!$F$34)</f>
        <v>INPUT</v>
      </c>
      <c r="G10" s="104"/>
      <c r="H10" s="198" t="str">
        <f>IF(F10="INPUT","MISSING",F10*'2. Inputs'!$F$28)</f>
        <v>MISSING</v>
      </c>
      <c r="I10" s="104"/>
      <c r="J10" s="198" t="str">
        <f>IF(H10="MISSING","MISSING",H10*'2. Inputs'!$F$42)</f>
        <v>MISSING</v>
      </c>
      <c r="K10" s="104"/>
      <c r="L10" s="122">
        <f>IF('2. Inputs'!$I$9="","INPUT",((('2. Inputs'!$I$9/60)*(('2. Inputs'!$I$40*(1+'2. Inputs'!$I$41))))*'2. Inputs'!$I$29)*'2. Inputs'!$I$34)*'2. Inputs'!$I$28*'2. Inputs'!$I$42</f>
        <v>392.068796474306</v>
      </c>
      <c r="M10" s="75"/>
      <c r="N10" s="75"/>
    </row>
    <row r="11" spans="1:14" ht="15.75" thickBot="1" x14ac:dyDescent="0.3">
      <c r="A11" s="75"/>
      <c r="B11" s="76"/>
      <c r="C11" s="77"/>
      <c r="D11" s="88" t="s">
        <v>14</v>
      </c>
      <c r="E11" s="88"/>
      <c r="F11" s="198" t="str">
        <f>IF('2. Inputs'!$F$10="","INPUT",((('2. Inputs'!$F$10/60)*(('2. Inputs'!$F$40*(1+'2. Inputs'!$F$41))))*'2. Inputs'!$F$29)*'2. Inputs'!$F$34)</f>
        <v>INPUT</v>
      </c>
      <c r="G11" s="104"/>
      <c r="H11" s="198" t="str">
        <f>IF(F11="INPUT","MISSING",F11*'2. Inputs'!$F$28)</f>
        <v>MISSING</v>
      </c>
      <c r="I11" s="104"/>
      <c r="J11" s="198" t="str">
        <f>IF(H11="MISSING","MISSING",H11*'2. Inputs'!$F$42)</f>
        <v>MISSING</v>
      </c>
      <c r="K11" s="104"/>
      <c r="L11" s="122">
        <f>IF('2. Inputs'!$I$10="","INPUT",((('2. Inputs'!$I$10/60)*(('2. Inputs'!$I$40*(1+'2. Inputs'!$I$41))))*'2. Inputs'!$I$29)*'2. Inputs'!$I$34)*'2. Inputs'!$I$28*'2. Inputs'!$I$42</f>
        <v>914.82719177338072</v>
      </c>
      <c r="M11" s="75"/>
      <c r="N11" s="75"/>
    </row>
    <row r="12" spans="1:14" ht="15.75" thickBot="1" x14ac:dyDescent="0.3">
      <c r="A12" s="75"/>
      <c r="B12" s="76"/>
      <c r="C12" s="77" t="s">
        <v>33</v>
      </c>
      <c r="D12" s="77"/>
      <c r="E12" s="77"/>
      <c r="F12" s="198" t="str">
        <f>IF('2. Inputs'!$F$11="","INPUT",((('2. Inputs'!$F$11/60)*(('2. Inputs'!$F$40*(1+'2. Inputs'!$F$41))))*'2. Inputs'!$F$29)*(1-'2. Inputs'!$F$34)+((('2. Inputs'!$F$11/60)*(('2. Inputs'!$F$40*(1+'2. Inputs'!$F$41))))*'2. Inputs'!$F$29)*('2. Inputs'!$F$32))</f>
        <v>INPUT</v>
      </c>
      <c r="G12" s="104"/>
      <c r="H12" s="198" t="str">
        <f>IF(F12="INPUT","MISSING",F12*'2. Inputs'!$F$28)</f>
        <v>MISSING</v>
      </c>
      <c r="I12" s="104"/>
      <c r="J12" s="198" t="str">
        <f>IF(H12="MISSING","MISSING",H12*'2. Inputs'!$F$42)</f>
        <v>MISSING</v>
      </c>
      <c r="K12" s="104"/>
      <c r="L12" s="122">
        <f>IF('2. Inputs'!$I$11="","INPUT",((('2. Inputs'!$I$11/60)*(('2. Inputs'!$I$40*(1+'2. Inputs'!$I$41))))*'2. Inputs'!$I$29)*(1-'2. Inputs'!$I$34)+((('2. Inputs'!$I$11/60)*(('2. Inputs'!$I$40*(1+'2. Inputs'!$I$41))))*'2. Inputs'!$I$29)*('2. Inputs'!$I$32))*'2. Inputs'!$I$28*'2. Inputs'!$I$42</f>
        <v>59.482437407958912</v>
      </c>
      <c r="M12" s="75"/>
      <c r="N12" s="75"/>
    </row>
    <row r="13" spans="1:14" ht="15" thickBot="1" x14ac:dyDescent="0.35">
      <c r="A13" s="75"/>
      <c r="B13" s="76"/>
      <c r="C13" s="77" t="s">
        <v>15</v>
      </c>
      <c r="D13" s="77"/>
      <c r="E13" s="77"/>
      <c r="F13" s="198" t="str">
        <f>IF('2. Inputs'!$F$12="","INPUT",(('2. Inputs'!$F$12/60)*(('2. Inputs'!$F$40*(1+'2. Inputs'!$F$41))))/'2. Inputs'!$F$28)</f>
        <v>INPUT</v>
      </c>
      <c r="G13" s="104"/>
      <c r="H13" s="198" t="str">
        <f>IF(F13="INPUT","MISSING",F13*'2. Inputs'!$F$28)</f>
        <v>MISSING</v>
      </c>
      <c r="I13" s="104"/>
      <c r="J13" s="198" t="str">
        <f>IF(H13="MISSING","MISSING",H13*'2. Inputs'!$F$42)</f>
        <v>MISSING</v>
      </c>
      <c r="K13" s="104"/>
      <c r="L13" s="122">
        <f>IF('2. Inputs'!$I$12="","INPUT",(('2. Inputs'!$I$12/60)*(('2. Inputs'!$I$40*(1+'2. Inputs'!$I$41))))/'2. Inputs'!$I$28)*'2. Inputs'!$I$28*'2. Inputs'!$I$42</f>
        <v>729.13737600000013</v>
      </c>
      <c r="M13" s="75"/>
      <c r="N13" s="75"/>
    </row>
    <row r="14" spans="1:14" s="115" customFormat="1" ht="15" thickBot="1" x14ac:dyDescent="0.35">
      <c r="A14" s="75"/>
      <c r="B14" s="76"/>
      <c r="C14" s="77" t="s">
        <v>31</v>
      </c>
      <c r="D14" s="77"/>
      <c r="E14" s="77"/>
      <c r="F14" s="198" t="str">
        <f>IF('2. Inputs'!$F$13="","INPUT",(('2. Inputs'!$F$13/60)*(('2. Inputs'!$F$40*(1+'2. Inputs'!$F$41))))/'2. Inputs'!$F$28)</f>
        <v>INPUT</v>
      </c>
      <c r="G14" s="104"/>
      <c r="H14" s="198" t="str">
        <f>IF(F14="INPUT","MISSING",F14*'2. Inputs'!$F$28)</f>
        <v>MISSING</v>
      </c>
      <c r="I14" s="104"/>
      <c r="J14" s="198" t="str">
        <f>IF(H14="MISSING","MISSING",H14*'2. Inputs'!$F$42)</f>
        <v>MISSING</v>
      </c>
      <c r="K14" s="104"/>
      <c r="L14" s="122">
        <f>IF('2. Inputs'!$I$13="","INPUT",(('2. Inputs'!$I$13/60)*(('2. Inputs'!$I$40*(1+'2. Inputs'!$I$41))))/'2. Inputs'!$I$28)*'2. Inputs'!$I$28*'2. Inputs'!$I$42</f>
        <v>0</v>
      </c>
      <c r="M14" s="75"/>
      <c r="N14" s="75"/>
    </row>
    <row r="15" spans="1:14" s="115" customFormat="1" x14ac:dyDescent="0.3">
      <c r="A15" s="75"/>
      <c r="B15" s="76"/>
      <c r="C15" s="77"/>
      <c r="D15" s="77" t="s">
        <v>32</v>
      </c>
      <c r="E15" s="77"/>
      <c r="F15" s="199"/>
      <c r="G15" s="104"/>
      <c r="H15" s="199"/>
      <c r="I15" s="104"/>
      <c r="J15" s="199"/>
      <c r="K15" s="104"/>
      <c r="L15" s="123"/>
      <c r="M15" s="75"/>
      <c r="N15" s="75"/>
    </row>
    <row r="16" spans="1:14" x14ac:dyDescent="0.3">
      <c r="A16" s="75"/>
      <c r="B16" s="76"/>
      <c r="C16" s="77"/>
      <c r="D16" s="77"/>
      <c r="E16" s="77"/>
      <c r="F16" s="107"/>
      <c r="G16" s="104"/>
      <c r="H16" s="107"/>
      <c r="I16" s="104"/>
      <c r="J16" s="107"/>
      <c r="K16" s="104"/>
      <c r="L16" s="107"/>
      <c r="M16" s="75"/>
      <c r="N16" s="75"/>
    </row>
    <row r="17" spans="1:14" ht="15" thickBot="1" x14ac:dyDescent="0.35">
      <c r="A17" s="75"/>
      <c r="B17" s="87" t="s">
        <v>38</v>
      </c>
      <c r="C17" s="77"/>
      <c r="D17" s="77"/>
      <c r="E17" s="77"/>
      <c r="G17" s="104"/>
      <c r="H17" s="106"/>
      <c r="I17" s="104"/>
      <c r="J17" s="106"/>
      <c r="K17" s="104"/>
      <c r="L17" s="106"/>
      <c r="M17" s="75"/>
      <c r="N17" s="75"/>
    </row>
    <row r="18" spans="1:14" ht="15" thickBot="1" x14ac:dyDescent="0.35">
      <c r="A18" s="75"/>
      <c r="B18" s="76"/>
      <c r="C18" s="77" t="s">
        <v>9</v>
      </c>
      <c r="D18" s="77"/>
      <c r="E18" s="77"/>
      <c r="F18" s="201" t="str">
        <f>IF('2. Inputs'!F17="","INPUT",('2. Inputs'!$F$29*'2. Inputs'!$F$17*(IF('2. Inputs'!$F$30="oral",IF('2. Inputs'!$F$31="oral",'prev &amp; prob (#)'!$AR$23,IF('2. Inputs'!$F$31="fingerstick",'prev &amp; prob (#)'!$AO$24,'prev &amp; prob (#)'!$AR$22)),IF('2. Inputs'!$F$31="oral",'prev &amp; prob (#)'!$AP$26,0)))*(1+'2. Inputs'!$F$37)))</f>
        <v>INPUT</v>
      </c>
      <c r="G18" s="104"/>
      <c r="H18" s="198" t="str">
        <f>IF(F18="INPUT","MISSING",F18*'2. Inputs'!$F$28)</f>
        <v>MISSING</v>
      </c>
      <c r="I18" s="104"/>
      <c r="J18" s="198" t="str">
        <f>IF(H18="MISSING","MISSING",H18*'2. Inputs'!$F$42)</f>
        <v>MISSING</v>
      </c>
      <c r="K18" s="104"/>
      <c r="L18" s="109">
        <f>('2. Inputs'!$I$29*'2. Inputs'!$I$17*(IF('2. Inputs'!$I$30="oral",IF('2. Inputs'!$I$31="oral",'prev &amp; prob (#)'!$AR$23,IF('2. Inputs'!$I$31="fingerstick",'prev &amp; prob (#)'!$AO$24,'prev &amp; prob (#)'!$AR$22)),IF('2. Inputs'!$I$31="oral",'prev &amp; prob (#)'!$AP$26,0)))*(1+'2. Inputs'!$I$37))*'2. Inputs'!$I$28*'2. Inputs'!$I$42</f>
        <v>3134.2079999999996</v>
      </c>
      <c r="M18" s="75"/>
      <c r="N18" s="75"/>
    </row>
    <row r="19" spans="1:14" ht="15" thickBot="1" x14ac:dyDescent="0.35">
      <c r="A19" s="75"/>
      <c r="B19" s="76"/>
      <c r="C19" s="77" t="s">
        <v>10</v>
      </c>
      <c r="D19" s="77"/>
      <c r="E19" s="77"/>
      <c r="F19" s="201" t="str">
        <f>IF('2. Inputs'!F18="","INPUT",('2. Inputs'!$F$29*'2. Inputs'!$F$18*IF('2. Inputs'!$F$30="fingerstick",IF('2. Inputs'!$F$31="fingerstick",'prev &amp; prob (#)'!$AR$27,IF('2. Inputs'!$F$31="oral",'prev &amp; prob (#)'!$AO$26,'prev &amp; prob (#)'!$AR$25)),IF('2. Inputs'!$F$31="fingerstick",'prev &amp; prob (#)'!$AP$24,0))*(1+'2. Inputs'!$F$37)))</f>
        <v>INPUT</v>
      </c>
      <c r="G19" s="104"/>
      <c r="H19" s="198" t="str">
        <f>IF(F19="INPUT","MISSING",F19*'2. Inputs'!$F$28)</f>
        <v>MISSING</v>
      </c>
      <c r="I19" s="104"/>
      <c r="J19" s="198" t="str">
        <f>IF(H19="MISSING","MISSING",H19*'2. Inputs'!$F$42)</f>
        <v>MISSING</v>
      </c>
      <c r="K19" s="104"/>
      <c r="L19" s="109">
        <f>('2. Inputs'!$I$29*'2. Inputs'!$I$18*IF('2. Inputs'!$I$30="fingerstick",IF('2. Inputs'!$I$31="fingerstick",'prev &amp; prob (#)'!$AR$27,IF('2. Inputs'!$I$31="oral",'prev &amp; prob (#)'!$AO$26,'prev &amp; prob (#)'!$AR$25)),IF('2. Inputs'!$I$31="fingerstick",'prev &amp; prob (#)'!$AP$24,0))*(1+'2. Inputs'!$I$37))*'2. Inputs'!$I$28*'2. Inputs'!$I$42</f>
        <v>21.713793024000005</v>
      </c>
      <c r="M19" s="75"/>
      <c r="N19" s="75"/>
    </row>
    <row r="20" spans="1:14" ht="18" thickBot="1" x14ac:dyDescent="0.3">
      <c r="A20" s="75"/>
      <c r="B20" s="76"/>
      <c r="C20" s="77" t="s">
        <v>107</v>
      </c>
      <c r="D20" s="77"/>
      <c r="E20" s="77"/>
      <c r="F20" s="201" t="str">
        <f>IF('2. Inputs'!F19="","INPUT",('2. Inputs'!$F$29*'2. Inputs'!$F$19*(IF('2. Inputs'!$F$30="oral",IF('2. Inputs'!$F$31="oral",'prev &amp; prob (#)'!$AR$23,IF('2. Inputs'!$F$31="fingerstick",'prev &amp; prob (#)'!$AO$24,'prev &amp; prob (#)'!$AR$22)),IF('2. Inputs'!$F$31="oral",'prev &amp; prob (#)'!$AP$26,0))+IF('2. Inputs'!$F$30="fingerstick",IF('2. Inputs'!$F$31="fingerstick",'prev &amp; prob (#)'!$AR$27,IF('2. Inputs'!$F$31="oral",'prev &amp; prob (#)'!$AO$26,'prev &amp; prob (#)'!$AR$25)),IF('2. Inputs'!$F$31="fingerstick",'prev &amp; prob (#)'!$AP$24,0)))*(1+'2. Inputs'!$F$37)))</f>
        <v>INPUT</v>
      </c>
      <c r="G20" s="104"/>
      <c r="H20" s="198" t="str">
        <f>IF(F20="INPUT","MISSING",F20*'2. Inputs'!$F$28)</f>
        <v>MISSING</v>
      </c>
      <c r="I20" s="104"/>
      <c r="J20" s="198" t="str">
        <f>IF(H20="MISSING","MISSING",H20*'2. Inputs'!$F$42)</f>
        <v>MISSING</v>
      </c>
      <c r="K20" s="104"/>
      <c r="L20" s="109">
        <f>('2. Inputs'!$I$29*'2. Inputs'!$I$19*(IF('2. Inputs'!$I$30="oral",IF('2. Inputs'!$I$31="oral",'prev &amp; prob (#)'!$AR$23,IF('2. Inputs'!$I$31="fingerstick",'prev &amp; prob (#)'!$AO$24,'prev &amp; prob (#)'!$AR$22)),IF('2. Inputs'!$I$31="oral",'prev &amp; prob (#)'!$AP$26,0))+IF('2. Inputs'!$I$30="fingerstick",IF('2. Inputs'!$I$31="fingerstick",'prev &amp; prob (#)'!$AR$27,IF('2. Inputs'!$I$31="oral",'prev &amp; prob (#)'!$AO$26,'prev &amp; prob (#)'!$AR$25)),IF('2. Inputs'!$I$31="fingerstick",'prev &amp; prob (#)'!$AP$24,0)))*(1+'2. Inputs'!$I$37))*'2. Inputs'!$I$28*'2. Inputs'!$I$42</f>
        <v>34.42823774208</v>
      </c>
      <c r="M20" s="75"/>
      <c r="N20" s="75"/>
    </row>
    <row r="21" spans="1:14" ht="18" thickBot="1" x14ac:dyDescent="0.3">
      <c r="A21" s="75"/>
      <c r="B21" s="76"/>
      <c r="C21" s="77" t="s">
        <v>108</v>
      </c>
      <c r="D21" s="77"/>
      <c r="E21" s="77"/>
      <c r="F21" s="201" t="str">
        <f>IF('2. Inputs'!F20="","INPUT",('2. Inputs'!$F$29*'2. Inputs'!$F$20*(IF('2. Inputs'!$F$30="oral",IF('2. Inputs'!$F$31="oral",'prev &amp; prob (#)'!$AR$23,IF('2. Inputs'!$F$31="fingerstick",'prev &amp; prob (#)'!$AO$24,'prev &amp; prob (#)'!$AR$22)),IF('2. Inputs'!$F$31="oral",'prev &amp; prob (#)'!$AP$26,0))+IF('2. Inputs'!$F$30="fingerstick",IF('2. Inputs'!$F$31="fingerstick",'prev &amp; prob (#)'!$AR$27,IF('2. Inputs'!$F$31="oral",'prev &amp; prob (#)'!$AO$26,'prev &amp; prob (#)'!$AR$25)),IF('2. Inputs'!$F$31="fingerstick",'prev &amp; prob (#)'!$AP$24,0)))*(1+'2. Inputs'!$F$37)))</f>
        <v>INPUT</v>
      </c>
      <c r="G21" s="104"/>
      <c r="H21" s="198" t="str">
        <f>IF(F21="INPUT","MISSING",F21*'2. Inputs'!$F$28)</f>
        <v>MISSING</v>
      </c>
      <c r="I21" s="104"/>
      <c r="J21" s="198" t="str">
        <f>IF(H21="MISSING","MISSING",H21*'2. Inputs'!$F$42)</f>
        <v>MISSING</v>
      </c>
      <c r="K21" s="104"/>
      <c r="L21" s="109">
        <f>('2. Inputs'!$I$29*'2. Inputs'!$I$20*(IF('2. Inputs'!$I$30="oral",IF('2. Inputs'!$I$31="oral",'prev &amp; prob (#)'!$AR$23,IF('2. Inputs'!$I$31="fingerstick",'prev &amp; prob (#)'!$AO$24,'prev &amp; prob (#)'!$AR$22)),IF('2. Inputs'!$I$31="oral",'prev &amp; prob (#)'!$AP$26,0))+IF('2. Inputs'!$I$30="fingerstick",IF('2. Inputs'!$I$31="fingerstick",'prev &amp; prob (#)'!$AR$27,IF('2. Inputs'!$I$31="oral",'prev &amp; prob (#)'!$AO$26,'prev &amp; prob (#)'!$AR$25)),IF('2. Inputs'!$I$31="fingerstick",'prev &amp; prob (#)'!$AP$24,0)))*(1+'2. Inputs'!$I$37))*'2. Inputs'!$I$28*'2. Inputs'!$I$42</f>
        <v>31.559217930240003</v>
      </c>
      <c r="M21" s="75"/>
      <c r="N21" s="75"/>
    </row>
    <row r="22" spans="1:14" ht="15" thickBot="1" x14ac:dyDescent="0.35">
      <c r="A22" s="75"/>
      <c r="B22" s="76"/>
      <c r="C22" s="77" t="s">
        <v>99</v>
      </c>
      <c r="D22" s="77"/>
      <c r="E22" s="77"/>
      <c r="F22" s="201" t="str">
        <f>IF('2. Inputs'!F21="","INPUT",('2. Inputs'!$F$29*'2. Inputs'!$F$21*IF('2. Inputs'!$F$30="oral",IF('2. Inputs'!$F$31="oral",'prev &amp; prob (#)'!$AR$23,IF('2. Inputs'!$F$31="fingerstick",'prev &amp; prob (#)'!$AO$24,'prev &amp; prob (#)'!$AR$22)),IF('2. Inputs'!$F$31="oral",'prev &amp; prob (#)'!$AP$26,0))*(1+'2. Inputs'!$F$37)))</f>
        <v>INPUT</v>
      </c>
      <c r="G22" s="104"/>
      <c r="H22" s="198" t="str">
        <f>IF(F22="INPUT","MISSING",F22*'2. Inputs'!$F$28)</f>
        <v>MISSING</v>
      </c>
      <c r="I22" s="104"/>
      <c r="J22" s="198" t="str">
        <f>IF(H22="MISSING","MISSING",H22*'2. Inputs'!$F$42)</f>
        <v>MISSING</v>
      </c>
      <c r="K22" s="104"/>
      <c r="L22" s="109">
        <f>('2. Inputs'!$I$29*'2. Inputs'!$I$21*IF('2. Inputs'!$I$30="oral",IF('2. Inputs'!$I$31="oral",'prev &amp; prob (#)'!$AR$23,IF('2. Inputs'!$I$31="fingerstick",'prev &amp; prob (#)'!$AO$24,'prev &amp; prob (#)'!$AR$22)),IF('2. Inputs'!$I$31="oral",'prev &amp; prob (#)'!$AP$26,0))*(1+'2. Inputs'!$I$37))*'2. Inputs'!$I$28*'2. Inputs'!$I$42</f>
        <v>0</v>
      </c>
      <c r="M22" s="75"/>
      <c r="N22" s="75"/>
    </row>
    <row r="23" spans="1:14" ht="18" thickBot="1" x14ac:dyDescent="0.3">
      <c r="A23" s="75"/>
      <c r="B23" s="76"/>
      <c r="C23" s="77" t="s">
        <v>109</v>
      </c>
      <c r="D23" s="77"/>
      <c r="E23" s="77"/>
      <c r="F23" s="201" t="str">
        <f>IF('2. Inputs'!F22="","INPUT",('2. Inputs'!$F$29*'2. Inputs'!$F$22*IF('2. Inputs'!$F$30="fingerstick",'2. Inputs'!$F$23*'2. Inputs'!$F$29,0)+IF('2. Inputs'!$F$31="fingerstick",'2. Inputs'!$F$23*'2. Inputs'!$F$29*'2. Inputs'!$F$32*'2. Inputs'!$F$33,0)*(1+'2. Inputs'!$F$37)))</f>
        <v>INPUT</v>
      </c>
      <c r="G23" s="104"/>
      <c r="H23" s="198" t="str">
        <f>IF(F23="INPUT","MISSING",F23*'2. Inputs'!$F$28)</f>
        <v>MISSING</v>
      </c>
      <c r="I23" s="104"/>
      <c r="J23" s="198" t="str">
        <f>IF(H23="MISSING","MISSING",H23*'2. Inputs'!$F$42)</f>
        <v>MISSING</v>
      </c>
      <c r="K23" s="104"/>
      <c r="L23" s="109">
        <f>('2. Inputs'!$I$29*'2. Inputs'!$I$22*IF('2. Inputs'!$I$30="fingerstick",'2. Inputs'!$I$23*'2. Inputs'!$I$29,0)+IF('2. Inputs'!$I$31="fingerstick",'2. Inputs'!$I$23*'2. Inputs'!$I$29*'2. Inputs'!$I$32*'2. Inputs'!$I$33,0)*(1+'2. Inputs'!$I$37))*'2. Inputs'!$I$28*'2. Inputs'!$I$42</f>
        <v>0</v>
      </c>
      <c r="M23" s="75"/>
      <c r="N23" s="75"/>
    </row>
    <row r="24" spans="1:14" ht="15" thickBot="1" x14ac:dyDescent="0.35">
      <c r="A24" s="75"/>
      <c r="B24" s="76"/>
      <c r="C24" s="77" t="s">
        <v>101</v>
      </c>
      <c r="D24" s="77"/>
      <c r="E24" s="77"/>
      <c r="F24" s="201" t="str">
        <f>IF('2. Inputs'!F23="","INPUT",('2. Inputs'!$F$29*'2. Inputs'!$F$23*IF('2. Inputs'!$F$30="fingerstick",IF('2. Inputs'!$F$31="fingerstick",'prev &amp; prob (#)'!$AR$27,IF('2. Inputs'!$F$31="oral",'prev &amp; prob (#)'!$AO$26,'prev &amp; prob (#)'!$AR$25)),IF('2. Inputs'!$F$31="fingerstick",'prev &amp; prob (#)'!$AP$24,0))*(1+'2. Inputs'!$F$37)))</f>
        <v>INPUT</v>
      </c>
      <c r="G24" s="104"/>
      <c r="H24" s="198" t="str">
        <f>IF(F24="INPUT","MISSING",F24*'2. Inputs'!$F$28)</f>
        <v>MISSING</v>
      </c>
      <c r="I24" s="104"/>
      <c r="J24" s="198" t="str">
        <f>IF(H24="MISSING","MISSING",H24*'2. Inputs'!$F$42)</f>
        <v>MISSING</v>
      </c>
      <c r="K24" s="104"/>
      <c r="L24" s="109">
        <f>('2. Inputs'!$I$29*'2. Inputs'!$I$23*IF('2. Inputs'!$I$30="fingerstick",IF('2. Inputs'!$I$31="fingerstick",'prev &amp; prob (#)'!$AR$27,IF('2. Inputs'!$I$31="oral",'prev &amp; prob (#)'!$AO$26,'prev &amp; prob (#)'!$AR$25)),IF('2. Inputs'!$I$31="fingerstick",'prev &amp; prob (#)'!$AP$24,0))*(1+'2. Inputs'!$I$37))*'2. Inputs'!$I$28*'2. Inputs'!$I$42</f>
        <v>0</v>
      </c>
      <c r="M24" s="75"/>
      <c r="N24" s="75"/>
    </row>
    <row r="25" spans="1:14" ht="15" thickBot="1" x14ac:dyDescent="0.35">
      <c r="A25" s="75"/>
      <c r="B25" s="76"/>
      <c r="C25" s="77" t="s">
        <v>102</v>
      </c>
      <c r="D25" s="77"/>
      <c r="E25" s="77"/>
      <c r="F25" s="201" t="str">
        <f>IF('2. Inputs'!F24="","INPUT",('2. Inputs'!$F$29*'2. Inputs'!$F$24*IF('2. Inputs'!$F$30="fingerstick",IF('2. Inputs'!$F$31="fingerstick",'prev &amp; prob (#)'!$AR$27,IF('2. Inputs'!$F$31="oral",'prev &amp; prob (#)'!$AO$26,'prev &amp; prob (#)'!$AR$25)),IF('2. Inputs'!$F$31="fingerstick",'prev &amp; prob (#)'!$AP$24,0))*(1+'2. Inputs'!$F$37)))</f>
        <v>INPUT</v>
      </c>
      <c r="G25" s="104"/>
      <c r="H25" s="198" t="str">
        <f>IF(F25="INPUT","MISSING",F25*'2. Inputs'!$F$28)</f>
        <v>MISSING</v>
      </c>
      <c r="I25" s="104"/>
      <c r="J25" s="198" t="str">
        <f>IF(H25="MISSING","MISSING",H25*'2. Inputs'!$F$42)</f>
        <v>MISSING</v>
      </c>
      <c r="K25" s="104"/>
      <c r="L25" s="109">
        <f>('2. Inputs'!$I$29*'2. Inputs'!$I$24*IF('2. Inputs'!$I$30="fingerstick",IF('2. Inputs'!$I$31="fingerstick",'prev &amp; prob (#)'!$AR$27,IF('2. Inputs'!$I$31="oral",'prev &amp; prob (#)'!$AO$26,'prev &amp; prob (#)'!$AR$25)),IF('2. Inputs'!$I$31="fingerstick",'prev &amp; prob (#)'!$AP$24,0))*(1+'2. Inputs'!$I$37))*'2. Inputs'!$I$28*'2. Inputs'!$I$42</f>
        <v>0</v>
      </c>
      <c r="M25" s="75"/>
      <c r="N25" s="75"/>
    </row>
    <row r="26" spans="1:14" ht="15" thickBot="1" x14ac:dyDescent="0.35">
      <c r="A26" s="75"/>
      <c r="B26" s="76"/>
      <c r="C26" s="77" t="s">
        <v>103</v>
      </c>
      <c r="D26" s="77"/>
      <c r="E26" s="77"/>
      <c r="F26" s="201" t="str">
        <f>IF('2. Inputs'!F25="","INPUT",('2. Inputs'!$F$29*'2. Inputs'!$F$25*IF('2. Inputs'!$F$30="fingerstick",IF('2. Inputs'!$F$31="fingerstick",'prev &amp; prob (#)'!$AR$27,IF('2. Inputs'!$F$31="oral",'prev &amp; prob (#)'!$AO$26,'prev &amp; prob (#)'!$AR$25)),IF('2. Inputs'!$F$31="fingerstick",'prev &amp; prob (#)'!$AP$24,0))*(1+'2. Inputs'!$F$37)))</f>
        <v>INPUT</v>
      </c>
      <c r="G26" s="104"/>
      <c r="H26" s="198" t="str">
        <f>IF(F26="INPUT","MISSING",F26*'2. Inputs'!$F$28)</f>
        <v>MISSING</v>
      </c>
      <c r="I26" s="104"/>
      <c r="J26" s="198" t="str">
        <f>IF(H26="MISSING","MISSING",H26*'2. Inputs'!$F$42)</f>
        <v>MISSING</v>
      </c>
      <c r="K26" s="104"/>
      <c r="L26" s="109">
        <f>('2. Inputs'!$I$29*'2. Inputs'!$I$25*IF('2. Inputs'!$I$30="fingerstick",IF('2. Inputs'!$I$31="fingerstick",'prev &amp; prob (#)'!$AR$27,IF('2. Inputs'!$I$31="oral",'prev &amp; prob (#)'!$AO$26,'prev &amp; prob (#)'!$AR$25)),IF('2. Inputs'!$I$31="fingerstick",'prev &amp; prob (#)'!$AP$24,0))*(1+'2. Inputs'!$I$37))*'2. Inputs'!$I$28*'2. Inputs'!$I$42</f>
        <v>0</v>
      </c>
      <c r="M26" s="75"/>
      <c r="N26" s="75"/>
    </row>
    <row r="27" spans="1:14" ht="15" x14ac:dyDescent="0.25">
      <c r="A27" s="75"/>
      <c r="B27" s="76"/>
      <c r="C27" s="77"/>
      <c r="D27" s="77"/>
      <c r="E27" s="77"/>
      <c r="F27" s="124"/>
      <c r="G27" s="104"/>
      <c r="H27" s="199"/>
      <c r="I27" s="104"/>
      <c r="J27" s="199"/>
      <c r="K27" s="104"/>
      <c r="L27" s="124"/>
      <c r="M27" s="75"/>
      <c r="N27" s="75"/>
    </row>
    <row r="28" spans="1:14" ht="15.75" thickBot="1" x14ac:dyDescent="0.3">
      <c r="A28" s="75"/>
      <c r="B28" s="76"/>
      <c r="C28" s="77"/>
      <c r="D28" s="77"/>
      <c r="E28" s="77"/>
      <c r="F28" s="106"/>
      <c r="G28" s="104"/>
      <c r="H28" s="106"/>
      <c r="I28" s="104"/>
      <c r="J28" s="106"/>
      <c r="K28" s="104"/>
      <c r="L28" s="106"/>
      <c r="M28" s="75"/>
      <c r="N28" s="75"/>
    </row>
    <row r="29" spans="1:14" ht="15.75" thickBot="1" x14ac:dyDescent="0.3">
      <c r="A29" s="75"/>
      <c r="B29" s="97" t="s">
        <v>39</v>
      </c>
      <c r="C29" s="77"/>
      <c r="D29" s="77"/>
      <c r="E29" s="77"/>
      <c r="F29" s="201" t="str">
        <f>IF(COUNTIF(F7:F14,"INPUT")&gt;0,"INPUT",SUM($F$7:$F$14)*'2. Inputs'!$F$44)</f>
        <v>INPUT</v>
      </c>
      <c r="G29" s="104"/>
      <c r="H29" s="198" t="str">
        <f>IF(F29="INPUT","MISSING",F29*'2. Inputs'!$F$28)</f>
        <v>MISSING</v>
      </c>
      <c r="I29" s="104"/>
      <c r="J29" s="198" t="str">
        <f>IF(H29="MISSING","MISSING",H29*'2. Inputs'!$F$42)</f>
        <v>MISSING</v>
      </c>
      <c r="K29" s="104"/>
      <c r="L29" s="109">
        <f>SUM($L$7:$L$14)*'2. Inputs'!$I$44</f>
        <v>2455.1601921279976</v>
      </c>
      <c r="M29" s="75"/>
      <c r="N29" s="75"/>
    </row>
    <row r="30" spans="1:14" ht="15" thickBot="1" x14ac:dyDescent="0.35">
      <c r="A30" s="75"/>
      <c r="B30" s="76"/>
      <c r="C30" s="77"/>
      <c r="D30" s="77"/>
      <c r="E30" s="77"/>
      <c r="F30" s="106"/>
      <c r="G30" s="104"/>
      <c r="H30" s="106"/>
      <c r="I30" s="104"/>
      <c r="J30" s="106"/>
      <c r="K30" s="104"/>
      <c r="L30" s="106"/>
      <c r="M30" s="75"/>
      <c r="N30" s="75"/>
    </row>
    <row r="31" spans="1:14" ht="15" thickBot="1" x14ac:dyDescent="0.35">
      <c r="A31" s="75"/>
      <c r="B31" s="116" t="s">
        <v>22</v>
      </c>
      <c r="C31" s="77"/>
      <c r="D31" s="77"/>
      <c r="E31" s="77"/>
      <c r="F31" s="201" t="str">
        <f>IF(COUNTIF(F3:F29,"INPUT")&gt;0,"INPUT",SUM(F7:F29))</f>
        <v>INPUT</v>
      </c>
      <c r="G31" s="104"/>
      <c r="H31" s="198" t="str">
        <f>IF(F31="INPUT","MISSING",F31*'2. Inputs'!$F$28)</f>
        <v>MISSING</v>
      </c>
      <c r="I31" s="104"/>
      <c r="J31" s="198" t="str">
        <f>IF(H31="MISSING","MISSING",H31*'2. Inputs'!$F$42)</f>
        <v>MISSING</v>
      </c>
      <c r="K31" s="104"/>
      <c r="L31" s="109">
        <f>IF(COUNTIF($L$3:$M$29,"INPUT")&gt;0,"INPUT",SUM($L$7:$L$29))</f>
        <v>11014.374206319964</v>
      </c>
      <c r="M31" s="75"/>
      <c r="N31" s="75"/>
    </row>
    <row r="32" spans="1:14" x14ac:dyDescent="0.3">
      <c r="A32" s="75"/>
      <c r="B32" s="76"/>
      <c r="C32" s="77"/>
      <c r="D32" s="77"/>
      <c r="E32" s="77"/>
      <c r="F32" s="106"/>
      <c r="G32" s="104"/>
      <c r="H32" s="104"/>
      <c r="I32" s="104"/>
      <c r="J32" s="104"/>
      <c r="K32" s="104"/>
      <c r="L32" s="104"/>
      <c r="M32" s="75"/>
      <c r="N32" s="75"/>
    </row>
    <row r="33" spans="2:12" s="115" customFormat="1" ht="16.2" x14ac:dyDescent="0.3">
      <c r="B33" s="117"/>
      <c r="C33" s="118"/>
      <c r="D33" s="118"/>
      <c r="E33" s="118"/>
      <c r="F33" s="125"/>
      <c r="G33" s="125"/>
      <c r="H33" s="125"/>
      <c r="I33" s="125"/>
      <c r="J33" s="125"/>
      <c r="K33" s="125"/>
      <c r="L33" s="125"/>
    </row>
    <row r="34" spans="2:12" s="115" customFormat="1" ht="16.2" x14ac:dyDescent="0.3">
      <c r="B34" s="117"/>
      <c r="C34" s="118"/>
      <c r="D34" s="118"/>
      <c r="E34" s="118"/>
      <c r="F34" s="125"/>
      <c r="G34" s="125"/>
      <c r="H34" s="125"/>
      <c r="I34" s="125"/>
      <c r="J34" s="125"/>
      <c r="K34" s="125"/>
      <c r="L34" s="125"/>
    </row>
    <row r="35" spans="2:12" s="115" customFormat="1" ht="16.2" x14ac:dyDescent="0.3">
      <c r="B35" s="117"/>
      <c r="C35" s="118"/>
      <c r="D35" s="118"/>
      <c r="E35" s="118"/>
      <c r="F35" s="125"/>
      <c r="G35" s="125"/>
      <c r="H35" s="125"/>
      <c r="I35" s="125"/>
      <c r="J35" s="125"/>
      <c r="K35" s="125"/>
      <c r="L35" s="125"/>
    </row>
    <row r="36" spans="2:12" s="115" customFormat="1" ht="16.2" x14ac:dyDescent="0.3">
      <c r="B36" s="117"/>
      <c r="C36" s="118"/>
      <c r="D36" s="119"/>
      <c r="E36" s="118"/>
      <c r="F36" s="125"/>
      <c r="G36" s="125"/>
      <c r="H36" s="125"/>
      <c r="I36" s="125"/>
      <c r="J36" s="125"/>
      <c r="K36" s="125"/>
      <c r="L36" s="125"/>
    </row>
    <row r="37" spans="2:12" s="115" customFormat="1" ht="16.2" x14ac:dyDescent="0.3">
      <c r="B37" s="117"/>
      <c r="C37" s="118"/>
      <c r="D37" s="118"/>
      <c r="E37" s="118"/>
      <c r="F37" s="125"/>
      <c r="G37" s="125"/>
      <c r="H37" s="125"/>
      <c r="I37" s="125"/>
      <c r="J37" s="125"/>
      <c r="K37" s="125"/>
      <c r="L37" s="125"/>
    </row>
    <row r="38" spans="2:12" s="115" customFormat="1" ht="16.2" x14ac:dyDescent="0.3">
      <c r="B38" s="117"/>
      <c r="C38" s="118"/>
      <c r="D38" s="118"/>
      <c r="E38" s="118"/>
      <c r="F38" s="125"/>
      <c r="G38" s="125"/>
      <c r="H38" s="125"/>
      <c r="I38" s="125"/>
      <c r="J38" s="125"/>
      <c r="K38" s="125"/>
      <c r="L38" s="125"/>
    </row>
    <row r="39" spans="2:12" s="115" customFormat="1" ht="16.2" x14ac:dyDescent="0.3">
      <c r="B39" s="117"/>
      <c r="C39" s="118"/>
      <c r="D39" s="118"/>
      <c r="E39" s="118"/>
      <c r="F39" s="125"/>
      <c r="G39" s="125"/>
      <c r="H39" s="125"/>
      <c r="I39" s="125"/>
      <c r="J39" s="125"/>
      <c r="K39" s="125"/>
      <c r="L39" s="125"/>
    </row>
    <row r="40" spans="2:12" s="115" customFormat="1" x14ac:dyDescent="0.3">
      <c r="B40" s="120"/>
      <c r="C40" s="118"/>
      <c r="D40" s="118"/>
      <c r="E40" s="118"/>
      <c r="F40" s="202"/>
      <c r="G40" s="125"/>
      <c r="H40" s="125"/>
      <c r="I40" s="125"/>
      <c r="J40" s="125"/>
      <c r="K40" s="125"/>
      <c r="L40" s="125"/>
    </row>
    <row r="41" spans="2:12" s="115" customFormat="1" x14ac:dyDescent="0.3">
      <c r="B41" s="120"/>
      <c r="C41" s="118"/>
      <c r="D41" s="118"/>
      <c r="E41" s="118"/>
      <c r="F41" s="202"/>
      <c r="G41" s="125"/>
      <c r="H41" s="125"/>
      <c r="I41" s="125"/>
      <c r="J41" s="125"/>
      <c r="K41" s="125"/>
      <c r="L41" s="125"/>
    </row>
    <row r="42" spans="2:12" s="115" customFormat="1" x14ac:dyDescent="0.3">
      <c r="B42" s="120"/>
      <c r="C42" s="118"/>
      <c r="D42" s="118"/>
      <c r="E42" s="118"/>
      <c r="F42" s="202"/>
      <c r="G42" s="125"/>
      <c r="H42" s="125"/>
      <c r="I42" s="125"/>
      <c r="J42" s="125"/>
      <c r="K42" s="125"/>
      <c r="L42" s="125"/>
    </row>
    <row r="43" spans="2:12" s="115" customFormat="1" x14ac:dyDescent="0.3">
      <c r="B43" s="120"/>
      <c r="C43" s="118"/>
      <c r="D43" s="118"/>
      <c r="E43" s="118"/>
      <c r="F43" s="202"/>
      <c r="G43" s="125"/>
      <c r="H43" s="125"/>
      <c r="I43" s="125"/>
      <c r="J43" s="125"/>
      <c r="K43" s="125"/>
      <c r="L43" s="125"/>
    </row>
    <row r="44" spans="2:12" s="115" customFormat="1" x14ac:dyDescent="0.3">
      <c r="B44" s="120"/>
      <c r="C44" s="118"/>
      <c r="D44" s="118"/>
      <c r="E44" s="118"/>
      <c r="F44" s="202"/>
      <c r="G44" s="125"/>
      <c r="H44" s="125"/>
      <c r="I44" s="125"/>
      <c r="J44" s="125"/>
      <c r="K44" s="125"/>
      <c r="L44" s="125"/>
    </row>
  </sheetData>
  <sheetProtection sheet="1" objects="1" scenarios="1"/>
  <conditionalFormatting sqref="G17:J17 F18:J31 F3:J16">
    <cfRule type="containsText" dxfId="14" priority="22" operator="containsText" text="INPUT">
      <formula>NOT(ISERROR(SEARCH("INPUT",F3)))</formula>
    </cfRule>
  </conditionalFormatting>
  <conditionalFormatting sqref="A17:E17 G17:K17 O1:XFD32 A18:K32 L32:N32 A33:XFD1048576 A1:K16">
    <cfRule type="cellIs" dxfId="13" priority="20" operator="equal">
      <formula>"PREV TAB"</formula>
    </cfRule>
    <cfRule type="containsText" dxfId="12" priority="21" operator="containsText" text="MISSING">
      <formula>NOT(ISERROR(SEARCH("MISSING",A1)))</formula>
    </cfRule>
  </conditionalFormatting>
  <conditionalFormatting sqref="L3:M6 M12:M31">
    <cfRule type="containsText" dxfId="11" priority="19" operator="containsText" text="INPUT">
      <formula>NOT(ISERROR(SEARCH("INPUT",L3)))</formula>
    </cfRule>
  </conditionalFormatting>
  <conditionalFormatting sqref="L1:N6 N7:N11 M12:N31">
    <cfRule type="cellIs" dxfId="10" priority="17" operator="equal">
      <formula>"PREV TAB"</formula>
    </cfRule>
    <cfRule type="containsText" dxfId="9" priority="18" operator="containsText" text="MISSING">
      <formula>NOT(ISERROR(SEARCH("MISSING",L1)))</formula>
    </cfRule>
  </conditionalFormatting>
  <conditionalFormatting sqref="L7:L11 L20:L31 L13:L18">
    <cfRule type="containsText" dxfId="8" priority="10" operator="containsText" text="INPUT">
      <formula>NOT(ISERROR(SEARCH("INPUT",L7)))</formula>
    </cfRule>
  </conditionalFormatting>
  <conditionalFormatting sqref="L7:L11 L20:L31 L13:L18">
    <cfRule type="cellIs" dxfId="7" priority="8" operator="equal">
      <formula>"PREV TAB"</formula>
    </cfRule>
    <cfRule type="containsText" dxfId="6" priority="9" operator="containsText" text="MISSING">
      <formula>NOT(ISERROR(SEARCH("MISSING",L7)))</formula>
    </cfRule>
  </conditionalFormatting>
  <conditionalFormatting sqref="L19">
    <cfRule type="containsText" dxfId="5" priority="7" operator="containsText" text="INPUT">
      <formula>NOT(ISERROR(SEARCH("INPUT",L19)))</formula>
    </cfRule>
  </conditionalFormatting>
  <conditionalFormatting sqref="L19">
    <cfRule type="cellIs" dxfId="4" priority="5" operator="equal">
      <formula>"PREV TAB"</formula>
    </cfRule>
    <cfRule type="containsText" dxfId="3" priority="6" operator="containsText" text="MISSING">
      <formula>NOT(ISERROR(SEARCH("MISSING",L19)))</formula>
    </cfRule>
  </conditionalFormatting>
  <conditionalFormatting sqref="L12">
    <cfRule type="containsText" dxfId="2" priority="4" operator="containsText" text="INPUT">
      <formula>NOT(ISERROR(SEARCH("INPUT",L12)))</formula>
    </cfRule>
  </conditionalFormatting>
  <conditionalFormatting sqref="L12">
    <cfRule type="cellIs" dxfId="1" priority="2" operator="equal">
      <formula>"PREV TAB"</formula>
    </cfRule>
    <cfRule type="containsText" dxfId="0" priority="3" operator="containsText" text="MISSING">
      <formula>NOT(ISERROR(SEARCH("MISSING",L12)))</formula>
    </cfRule>
  </conditionalFormatting>
  <pageMargins left="0.7" right="0.7" top="0.75" bottom="0.75" header="0.3" footer="0.3"/>
  <pageSetup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
  <sheetViews>
    <sheetView zoomScale="75" zoomScaleNormal="75" workbookViewId="0">
      <pane xSplit="6" ySplit="4" topLeftCell="Y5" activePane="bottomRight" state="frozen"/>
      <selection activeCell="AB26" sqref="AB26"/>
      <selection pane="topRight" activeCell="AB26" sqref="AB26"/>
      <selection pane="bottomLeft" activeCell="AB26" sqref="AB26"/>
      <selection pane="bottomRight" activeCell="AB26" sqref="AB26"/>
    </sheetView>
  </sheetViews>
  <sheetFormatPr defaultColWidth="8.88671875" defaultRowHeight="14.4" x14ac:dyDescent="0.3"/>
  <cols>
    <col min="1" max="1" width="3.5546875" style="194" customWidth="1"/>
    <col min="2" max="4" width="4.6640625" style="194" customWidth="1"/>
    <col min="5" max="6" width="12.6640625" style="194" customWidth="1"/>
    <col min="7" max="16" width="10.33203125" style="194" customWidth="1"/>
    <col min="17" max="17" width="10.109375" style="194" bestFit="1" customWidth="1"/>
    <col min="18" max="18" width="10.109375" style="194" customWidth="1"/>
    <col min="19" max="19" width="10.33203125" style="194" customWidth="1"/>
    <col min="20" max="20" width="10.109375" style="194" bestFit="1" customWidth="1"/>
    <col min="21" max="21" width="9.88671875" style="194" bestFit="1" customWidth="1"/>
    <col min="22" max="22" width="10.33203125" style="194" customWidth="1"/>
    <col min="23" max="24" width="9.88671875" style="194" bestFit="1" customWidth="1"/>
    <col min="25" max="25" width="10.33203125" style="194" customWidth="1"/>
    <col min="26" max="26" width="9.88671875" style="194" bestFit="1" customWidth="1"/>
    <col min="27" max="29" width="10.33203125" style="194" customWidth="1"/>
    <col min="30" max="30" width="15.6640625" style="194" customWidth="1"/>
    <col min="31" max="16384" width="8.88671875" style="194"/>
  </cols>
  <sheetData>
    <row r="1" spans="1:31" s="128" customFormat="1" x14ac:dyDescent="0.3">
      <c r="A1" s="127"/>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row>
    <row r="2" spans="1:31" s="133" customFormat="1" x14ac:dyDescent="0.3">
      <c r="A2" s="129"/>
      <c r="B2" s="130"/>
      <c r="C2" s="130"/>
      <c r="D2" s="130"/>
      <c r="E2" s="131" t="s">
        <v>65</v>
      </c>
      <c r="F2" s="132" t="s">
        <v>88</v>
      </c>
      <c r="G2" s="206" t="s">
        <v>65</v>
      </c>
      <c r="H2" s="207"/>
      <c r="I2" s="208"/>
      <c r="J2" s="206" t="s">
        <v>65</v>
      </c>
      <c r="K2" s="209"/>
      <c r="L2" s="208"/>
      <c r="M2" s="206" t="s">
        <v>65</v>
      </c>
      <c r="N2" s="207"/>
      <c r="O2" s="208"/>
      <c r="P2" s="206" t="s">
        <v>65</v>
      </c>
      <c r="Q2" s="209"/>
      <c r="R2" s="208"/>
      <c r="S2" s="206" t="s">
        <v>88</v>
      </c>
      <c r="T2" s="207"/>
      <c r="U2" s="214"/>
      <c r="V2" s="206" t="s">
        <v>88</v>
      </c>
      <c r="W2" s="207"/>
      <c r="X2" s="214"/>
      <c r="Y2" s="206" t="s">
        <v>88</v>
      </c>
      <c r="Z2" s="207"/>
      <c r="AA2" s="214"/>
      <c r="AB2" s="206" t="s">
        <v>88</v>
      </c>
      <c r="AC2" s="207"/>
      <c r="AD2" s="214"/>
      <c r="AE2" s="129"/>
    </row>
    <row r="3" spans="1:31" s="138" customFormat="1" x14ac:dyDescent="0.3">
      <c r="A3" s="134"/>
      <c r="B3" s="135" t="s">
        <v>72</v>
      </c>
      <c r="C3" s="135" t="s">
        <v>73</v>
      </c>
      <c r="D3" s="135" t="s">
        <v>74</v>
      </c>
      <c r="E3" s="136"/>
      <c r="F3" s="137"/>
      <c r="G3" s="210" t="s">
        <v>78</v>
      </c>
      <c r="H3" s="213"/>
      <c r="I3" s="212"/>
      <c r="J3" s="210" t="s">
        <v>79</v>
      </c>
      <c r="K3" s="213"/>
      <c r="L3" s="212"/>
      <c r="M3" s="210" t="s">
        <v>81</v>
      </c>
      <c r="N3" s="211"/>
      <c r="O3" s="212"/>
      <c r="P3" s="210" t="s">
        <v>82</v>
      </c>
      <c r="Q3" s="213" t="s">
        <v>66</v>
      </c>
      <c r="R3" s="212"/>
      <c r="S3" s="210" t="s">
        <v>78</v>
      </c>
      <c r="T3" s="213"/>
      <c r="U3" s="215"/>
      <c r="V3" s="210" t="s">
        <v>79</v>
      </c>
      <c r="W3" s="213"/>
      <c r="X3" s="215"/>
      <c r="Y3" s="210" t="s">
        <v>81</v>
      </c>
      <c r="Z3" s="213"/>
      <c r="AA3" s="215" t="s">
        <v>66</v>
      </c>
      <c r="AB3" s="210" t="s">
        <v>82</v>
      </c>
      <c r="AC3" s="213"/>
      <c r="AD3" s="215" t="s">
        <v>66</v>
      </c>
      <c r="AE3" s="134"/>
    </row>
    <row r="4" spans="1:31" s="138" customFormat="1" x14ac:dyDescent="0.3">
      <c r="A4" s="134"/>
      <c r="B4" s="139"/>
      <c r="C4" s="139"/>
      <c r="D4" s="139"/>
      <c r="E4" s="140"/>
      <c r="F4" s="141"/>
      <c r="G4" s="136" t="s">
        <v>75</v>
      </c>
      <c r="H4" s="137" t="s">
        <v>77</v>
      </c>
      <c r="I4" s="142" t="s">
        <v>77</v>
      </c>
      <c r="J4" s="136" t="s">
        <v>75</v>
      </c>
      <c r="K4" s="137" t="s">
        <v>77</v>
      </c>
      <c r="L4" s="142" t="s">
        <v>77</v>
      </c>
      <c r="M4" s="136" t="s">
        <v>75</v>
      </c>
      <c r="N4" s="137" t="s">
        <v>77</v>
      </c>
      <c r="O4" s="142" t="s">
        <v>77</v>
      </c>
      <c r="P4" s="136" t="s">
        <v>75</v>
      </c>
      <c r="Q4" s="137" t="s">
        <v>77</v>
      </c>
      <c r="R4" s="142" t="s">
        <v>77</v>
      </c>
      <c r="S4" s="136" t="s">
        <v>75</v>
      </c>
      <c r="T4" s="137" t="s">
        <v>77</v>
      </c>
      <c r="U4" s="142" t="s">
        <v>77</v>
      </c>
      <c r="V4" s="140" t="s">
        <v>75</v>
      </c>
      <c r="W4" s="141" t="s">
        <v>77</v>
      </c>
      <c r="X4" s="143" t="s">
        <v>77</v>
      </c>
      <c r="Y4" s="140" t="s">
        <v>75</v>
      </c>
      <c r="Z4" s="141" t="s">
        <v>77</v>
      </c>
      <c r="AA4" s="143" t="s">
        <v>77</v>
      </c>
      <c r="AB4" s="140" t="s">
        <v>75</v>
      </c>
      <c r="AC4" s="141" t="s">
        <v>77</v>
      </c>
      <c r="AD4" s="143" t="s">
        <v>77</v>
      </c>
      <c r="AE4" s="134"/>
    </row>
    <row r="5" spans="1:31" s="154" customFormat="1" x14ac:dyDescent="0.3">
      <c r="A5" s="144"/>
      <c r="B5" s="145">
        <v>1</v>
      </c>
      <c r="C5" s="146" t="s">
        <v>69</v>
      </c>
      <c r="D5" s="147" t="s">
        <v>70</v>
      </c>
      <c r="E5" s="145" t="s">
        <v>64</v>
      </c>
      <c r="F5" s="148" t="s">
        <v>68</v>
      </c>
      <c r="G5" s="149" t="s">
        <v>83</v>
      </c>
      <c r="H5" s="150" t="s">
        <v>84</v>
      </c>
      <c r="I5" s="151" t="s">
        <v>67</v>
      </c>
      <c r="J5" s="149" t="s">
        <v>75</v>
      </c>
      <c r="K5" s="150" t="s">
        <v>80</v>
      </c>
      <c r="L5" s="151" t="s">
        <v>67</v>
      </c>
      <c r="M5" s="149" t="s">
        <v>67</v>
      </c>
      <c r="N5" s="150" t="s">
        <v>67</v>
      </c>
      <c r="O5" s="151" t="s">
        <v>67</v>
      </c>
      <c r="P5" s="149" t="s">
        <v>67</v>
      </c>
      <c r="Q5" s="150" t="s">
        <v>67</v>
      </c>
      <c r="R5" s="151" t="s">
        <v>67</v>
      </c>
      <c r="S5" s="149" t="s">
        <v>67</v>
      </c>
      <c r="T5" s="150" t="s">
        <v>67</v>
      </c>
      <c r="U5" s="151" t="s">
        <v>67</v>
      </c>
      <c r="V5" s="152" t="s">
        <v>67</v>
      </c>
      <c r="W5" s="148" t="s">
        <v>67</v>
      </c>
      <c r="X5" s="153" t="s">
        <v>67</v>
      </c>
      <c r="Y5" s="148" t="s">
        <v>67</v>
      </c>
      <c r="Z5" s="148" t="s">
        <v>67</v>
      </c>
      <c r="AA5" s="153" t="s">
        <v>67</v>
      </c>
      <c r="AB5" s="152" t="s">
        <v>67</v>
      </c>
      <c r="AC5" s="148" t="s">
        <v>67</v>
      </c>
      <c r="AD5" s="153" t="s">
        <v>67</v>
      </c>
      <c r="AE5" s="144"/>
    </row>
    <row r="6" spans="1:31" s="159" customFormat="1" x14ac:dyDescent="0.3">
      <c r="A6" s="155"/>
      <c r="B6" s="156">
        <v>1</v>
      </c>
      <c r="C6" s="157" t="s">
        <v>69</v>
      </c>
      <c r="D6" s="158" t="s">
        <v>70</v>
      </c>
      <c r="E6" s="156" t="s">
        <v>63</v>
      </c>
      <c r="F6" s="150" t="s">
        <v>62</v>
      </c>
      <c r="G6" s="149" t="s">
        <v>67</v>
      </c>
      <c r="H6" s="150" t="s">
        <v>67</v>
      </c>
      <c r="I6" s="151" t="s">
        <v>67</v>
      </c>
      <c r="J6" s="149" t="s">
        <v>67</v>
      </c>
      <c r="K6" s="150" t="s">
        <v>67</v>
      </c>
      <c r="L6" s="151" t="s">
        <v>67</v>
      </c>
      <c r="M6" s="149" t="s">
        <v>75</v>
      </c>
      <c r="N6" s="150" t="s">
        <v>85</v>
      </c>
      <c r="O6" s="151" t="s">
        <v>67</v>
      </c>
      <c r="P6" s="149" t="s">
        <v>83</v>
      </c>
      <c r="Q6" s="150" t="s">
        <v>86</v>
      </c>
      <c r="R6" s="151" t="s">
        <v>67</v>
      </c>
      <c r="S6" s="149" t="s">
        <v>67</v>
      </c>
      <c r="T6" s="150" t="s">
        <v>67</v>
      </c>
      <c r="U6" s="151" t="s">
        <v>67</v>
      </c>
      <c r="V6" s="149" t="s">
        <v>67</v>
      </c>
      <c r="W6" s="150" t="s">
        <v>67</v>
      </c>
      <c r="X6" s="151" t="s">
        <v>67</v>
      </c>
      <c r="Y6" s="150" t="s">
        <v>67</v>
      </c>
      <c r="Z6" s="150" t="s">
        <v>67</v>
      </c>
      <c r="AA6" s="151" t="s">
        <v>67</v>
      </c>
      <c r="AB6" s="149" t="s">
        <v>67</v>
      </c>
      <c r="AC6" s="150" t="s">
        <v>67</v>
      </c>
      <c r="AD6" s="151" t="s">
        <v>67</v>
      </c>
      <c r="AE6" s="155"/>
    </row>
    <row r="7" spans="1:31" s="159" customFormat="1" x14ac:dyDescent="0.3">
      <c r="A7" s="155"/>
      <c r="B7" s="160">
        <v>2</v>
      </c>
      <c r="C7" s="161" t="s">
        <v>69</v>
      </c>
      <c r="D7" s="162" t="s">
        <v>68</v>
      </c>
      <c r="E7" s="160" t="s">
        <v>64</v>
      </c>
      <c r="F7" s="163" t="s">
        <v>68</v>
      </c>
      <c r="G7" s="164" t="s">
        <v>83</v>
      </c>
      <c r="H7" s="163" t="s">
        <v>84</v>
      </c>
      <c r="I7" s="162" t="s">
        <v>67</v>
      </c>
      <c r="J7" s="164" t="s">
        <v>75</v>
      </c>
      <c r="K7" s="163" t="s">
        <v>80</v>
      </c>
      <c r="L7" s="162" t="s">
        <v>67</v>
      </c>
      <c r="M7" s="164" t="s">
        <v>67</v>
      </c>
      <c r="N7" s="163" t="s">
        <v>67</v>
      </c>
      <c r="O7" s="162" t="s">
        <v>67</v>
      </c>
      <c r="P7" s="164" t="s">
        <v>67</v>
      </c>
      <c r="Q7" s="163" t="s">
        <v>67</v>
      </c>
      <c r="R7" s="162" t="s">
        <v>67</v>
      </c>
      <c r="S7" s="164" t="s">
        <v>67</v>
      </c>
      <c r="T7" s="163" t="s">
        <v>67</v>
      </c>
      <c r="U7" s="162" t="s">
        <v>67</v>
      </c>
      <c r="V7" s="164" t="s">
        <v>67</v>
      </c>
      <c r="W7" s="163" t="s">
        <v>67</v>
      </c>
      <c r="X7" s="162" t="s">
        <v>67</v>
      </c>
      <c r="Y7" s="163" t="s">
        <v>67</v>
      </c>
      <c r="Z7" s="163" t="s">
        <v>67</v>
      </c>
      <c r="AA7" s="162" t="s">
        <v>67</v>
      </c>
      <c r="AB7" s="164" t="s">
        <v>67</v>
      </c>
      <c r="AC7" s="163" t="s">
        <v>67</v>
      </c>
      <c r="AD7" s="162" t="s">
        <v>67</v>
      </c>
      <c r="AE7" s="155"/>
    </row>
    <row r="8" spans="1:31" s="159" customFormat="1" x14ac:dyDescent="0.3">
      <c r="A8" s="155"/>
      <c r="B8" s="160">
        <v>2</v>
      </c>
      <c r="C8" s="161" t="s">
        <v>69</v>
      </c>
      <c r="D8" s="165" t="s">
        <v>69</v>
      </c>
      <c r="E8" s="160" t="s">
        <v>63</v>
      </c>
      <c r="F8" s="161" t="s">
        <v>64</v>
      </c>
      <c r="G8" s="164" t="s">
        <v>67</v>
      </c>
      <c r="H8" s="163" t="s">
        <v>67</v>
      </c>
      <c r="I8" s="162" t="s">
        <v>67</v>
      </c>
      <c r="J8" s="164" t="s">
        <v>67</v>
      </c>
      <c r="K8" s="163" t="s">
        <v>67</v>
      </c>
      <c r="L8" s="162" t="s">
        <v>67</v>
      </c>
      <c r="M8" s="164" t="s">
        <v>75</v>
      </c>
      <c r="N8" s="163" t="s">
        <v>85</v>
      </c>
      <c r="O8" s="162" t="s">
        <v>80</v>
      </c>
      <c r="P8" s="164" t="s">
        <v>83</v>
      </c>
      <c r="Q8" s="163" t="s">
        <v>86</v>
      </c>
      <c r="R8" s="162" t="s">
        <v>84</v>
      </c>
      <c r="S8" s="164" t="s">
        <v>83</v>
      </c>
      <c r="T8" s="163" t="s">
        <v>86</v>
      </c>
      <c r="U8" s="162" t="s">
        <v>84</v>
      </c>
      <c r="V8" s="160" t="s">
        <v>75</v>
      </c>
      <c r="W8" s="161" t="s">
        <v>85</v>
      </c>
      <c r="X8" s="165" t="s">
        <v>80</v>
      </c>
      <c r="Y8" s="163" t="s">
        <v>67</v>
      </c>
      <c r="Z8" s="163" t="s">
        <v>67</v>
      </c>
      <c r="AA8" s="162" t="s">
        <v>67</v>
      </c>
      <c r="AB8" s="164" t="s">
        <v>67</v>
      </c>
      <c r="AC8" s="163" t="s">
        <v>67</v>
      </c>
      <c r="AD8" s="162" t="s">
        <v>67</v>
      </c>
      <c r="AE8" s="155"/>
    </row>
    <row r="9" spans="1:31" s="159" customFormat="1" x14ac:dyDescent="0.3">
      <c r="A9" s="155"/>
      <c r="B9" s="160">
        <v>2</v>
      </c>
      <c r="C9" s="161" t="s">
        <v>69</v>
      </c>
      <c r="D9" s="165" t="s">
        <v>69</v>
      </c>
      <c r="E9" s="160" t="s">
        <v>63</v>
      </c>
      <c r="F9" s="161" t="s">
        <v>63</v>
      </c>
      <c r="G9" s="164" t="s">
        <v>67</v>
      </c>
      <c r="H9" s="163" t="s">
        <v>67</v>
      </c>
      <c r="I9" s="162" t="s">
        <v>67</v>
      </c>
      <c r="J9" s="164" t="s">
        <v>67</v>
      </c>
      <c r="K9" s="163" t="s">
        <v>67</v>
      </c>
      <c r="L9" s="162" t="s">
        <v>67</v>
      </c>
      <c r="M9" s="164" t="s">
        <v>75</v>
      </c>
      <c r="N9" s="163" t="s">
        <v>85</v>
      </c>
      <c r="O9" s="162" t="s">
        <v>85</v>
      </c>
      <c r="P9" s="164" t="s">
        <v>83</v>
      </c>
      <c r="Q9" s="163" t="s">
        <v>86</v>
      </c>
      <c r="R9" s="162" t="s">
        <v>86</v>
      </c>
      <c r="S9" s="164" t="s">
        <v>67</v>
      </c>
      <c r="T9" s="163" t="s">
        <v>67</v>
      </c>
      <c r="U9" s="162" t="s">
        <v>67</v>
      </c>
      <c r="V9" s="164" t="s">
        <v>67</v>
      </c>
      <c r="W9" s="163" t="s">
        <v>67</v>
      </c>
      <c r="X9" s="162" t="s">
        <v>67</v>
      </c>
      <c r="Y9" s="161" t="s">
        <v>75</v>
      </c>
      <c r="Z9" s="161" t="s">
        <v>85</v>
      </c>
      <c r="AA9" s="161" t="s">
        <v>85</v>
      </c>
      <c r="AB9" s="160" t="s">
        <v>83</v>
      </c>
      <c r="AC9" s="163" t="s">
        <v>86</v>
      </c>
      <c r="AD9" s="162" t="s">
        <v>86</v>
      </c>
      <c r="AE9" s="155"/>
    </row>
    <row r="10" spans="1:31" s="159" customFormat="1" x14ac:dyDescent="0.3">
      <c r="A10" s="155"/>
      <c r="B10" s="166">
        <v>3</v>
      </c>
      <c r="C10" s="167" t="s">
        <v>69</v>
      </c>
      <c r="D10" s="168" t="s">
        <v>68</v>
      </c>
      <c r="E10" s="166" t="s">
        <v>64</v>
      </c>
      <c r="F10" s="169" t="s">
        <v>68</v>
      </c>
      <c r="G10" s="170" t="s">
        <v>83</v>
      </c>
      <c r="H10" s="169" t="s">
        <v>84</v>
      </c>
      <c r="I10" s="168" t="s">
        <v>67</v>
      </c>
      <c r="J10" s="170" t="s">
        <v>75</v>
      </c>
      <c r="K10" s="169" t="s">
        <v>80</v>
      </c>
      <c r="L10" s="168" t="s">
        <v>67</v>
      </c>
      <c r="M10" s="170" t="s">
        <v>67</v>
      </c>
      <c r="N10" s="169" t="s">
        <v>67</v>
      </c>
      <c r="O10" s="168" t="s">
        <v>67</v>
      </c>
      <c r="P10" s="170" t="s">
        <v>67</v>
      </c>
      <c r="Q10" s="169" t="s">
        <v>67</v>
      </c>
      <c r="R10" s="168" t="s">
        <v>67</v>
      </c>
      <c r="S10" s="170" t="s">
        <v>67</v>
      </c>
      <c r="T10" s="169" t="s">
        <v>67</v>
      </c>
      <c r="U10" s="168" t="s">
        <v>67</v>
      </c>
      <c r="V10" s="170" t="s">
        <v>67</v>
      </c>
      <c r="W10" s="169" t="s">
        <v>67</v>
      </c>
      <c r="X10" s="168" t="s">
        <v>67</v>
      </c>
      <c r="Y10" s="169" t="s">
        <v>67</v>
      </c>
      <c r="Z10" s="169" t="s">
        <v>67</v>
      </c>
      <c r="AA10" s="168" t="s">
        <v>67</v>
      </c>
      <c r="AB10" s="170" t="s">
        <v>67</v>
      </c>
      <c r="AC10" s="169" t="s">
        <v>67</v>
      </c>
      <c r="AD10" s="168" t="s">
        <v>67</v>
      </c>
      <c r="AE10" s="155"/>
    </row>
    <row r="11" spans="1:31" s="159" customFormat="1" x14ac:dyDescent="0.3">
      <c r="A11" s="155"/>
      <c r="B11" s="166">
        <v>3</v>
      </c>
      <c r="C11" s="167" t="s">
        <v>69</v>
      </c>
      <c r="D11" s="171" t="s">
        <v>71</v>
      </c>
      <c r="E11" s="166" t="s">
        <v>63</v>
      </c>
      <c r="F11" s="167" t="s">
        <v>64</v>
      </c>
      <c r="G11" s="170" t="s">
        <v>67</v>
      </c>
      <c r="H11" s="169" t="s">
        <v>67</v>
      </c>
      <c r="I11" s="168" t="s">
        <v>67</v>
      </c>
      <c r="J11" s="170" t="s">
        <v>67</v>
      </c>
      <c r="K11" s="169" t="s">
        <v>67</v>
      </c>
      <c r="L11" s="168" t="s">
        <v>67</v>
      </c>
      <c r="M11" s="170" t="s">
        <v>75</v>
      </c>
      <c r="N11" s="169" t="s">
        <v>85</v>
      </c>
      <c r="O11" s="168" t="s">
        <v>91</v>
      </c>
      <c r="P11" s="170" t="s">
        <v>83</v>
      </c>
      <c r="Q11" s="169" t="s">
        <v>86</v>
      </c>
      <c r="R11" s="168" t="s">
        <v>89</v>
      </c>
      <c r="S11" s="170" t="s">
        <v>83</v>
      </c>
      <c r="T11" s="169" t="s">
        <v>94</v>
      </c>
      <c r="U11" s="168" t="s">
        <v>89</v>
      </c>
      <c r="V11" s="166" t="s">
        <v>75</v>
      </c>
      <c r="W11" s="167" t="s">
        <v>90</v>
      </c>
      <c r="X11" s="171" t="s">
        <v>91</v>
      </c>
      <c r="Y11" s="169" t="s">
        <v>67</v>
      </c>
      <c r="Z11" s="169" t="s">
        <v>67</v>
      </c>
      <c r="AA11" s="168" t="s">
        <v>67</v>
      </c>
      <c r="AB11" s="170" t="s">
        <v>67</v>
      </c>
      <c r="AC11" s="169" t="s">
        <v>67</v>
      </c>
      <c r="AD11" s="168" t="s">
        <v>67</v>
      </c>
      <c r="AE11" s="155"/>
    </row>
    <row r="12" spans="1:31" s="159" customFormat="1" x14ac:dyDescent="0.3">
      <c r="A12" s="155"/>
      <c r="B12" s="166">
        <v>3</v>
      </c>
      <c r="C12" s="167" t="s">
        <v>69</v>
      </c>
      <c r="D12" s="171" t="s">
        <v>71</v>
      </c>
      <c r="E12" s="166" t="s">
        <v>63</v>
      </c>
      <c r="F12" s="167" t="s">
        <v>63</v>
      </c>
      <c r="G12" s="170" t="s">
        <v>67</v>
      </c>
      <c r="H12" s="169" t="s">
        <v>67</v>
      </c>
      <c r="I12" s="168" t="s">
        <v>67</v>
      </c>
      <c r="J12" s="170" t="s">
        <v>67</v>
      </c>
      <c r="K12" s="169" t="s">
        <v>67</v>
      </c>
      <c r="L12" s="168" t="s">
        <v>67</v>
      </c>
      <c r="M12" s="170" t="s">
        <v>75</v>
      </c>
      <c r="N12" s="169" t="s">
        <v>85</v>
      </c>
      <c r="O12" s="168" t="s">
        <v>90</v>
      </c>
      <c r="P12" s="170" t="s">
        <v>83</v>
      </c>
      <c r="Q12" s="169" t="s">
        <v>86</v>
      </c>
      <c r="R12" s="168" t="s">
        <v>94</v>
      </c>
      <c r="S12" s="170" t="s">
        <v>67</v>
      </c>
      <c r="T12" s="169" t="s">
        <v>67</v>
      </c>
      <c r="U12" s="168" t="s">
        <v>67</v>
      </c>
      <c r="V12" s="170" t="s">
        <v>67</v>
      </c>
      <c r="W12" s="169" t="s">
        <v>67</v>
      </c>
      <c r="X12" s="168" t="s">
        <v>67</v>
      </c>
      <c r="Y12" s="167" t="s">
        <v>75</v>
      </c>
      <c r="Z12" s="167" t="s">
        <v>90</v>
      </c>
      <c r="AA12" s="167" t="s">
        <v>90</v>
      </c>
      <c r="AB12" s="166" t="s">
        <v>83</v>
      </c>
      <c r="AC12" s="169" t="s">
        <v>94</v>
      </c>
      <c r="AD12" s="168" t="s">
        <v>94</v>
      </c>
      <c r="AE12" s="155"/>
    </row>
    <row r="13" spans="1:31" s="159" customFormat="1" x14ac:dyDescent="0.3">
      <c r="A13" s="155"/>
      <c r="B13" s="172">
        <v>4</v>
      </c>
      <c r="C13" s="173" t="s">
        <v>71</v>
      </c>
      <c r="D13" s="174" t="s">
        <v>70</v>
      </c>
      <c r="E13" s="172" t="s">
        <v>64</v>
      </c>
      <c r="F13" s="175" t="s">
        <v>67</v>
      </c>
      <c r="G13" s="176" t="s">
        <v>83</v>
      </c>
      <c r="H13" s="175" t="s">
        <v>89</v>
      </c>
      <c r="I13" s="177" t="s">
        <v>67</v>
      </c>
      <c r="J13" s="176" t="s">
        <v>75</v>
      </c>
      <c r="K13" s="175" t="s">
        <v>91</v>
      </c>
      <c r="L13" s="177" t="s">
        <v>67</v>
      </c>
      <c r="M13" s="176" t="s">
        <v>67</v>
      </c>
      <c r="N13" s="175" t="s">
        <v>67</v>
      </c>
      <c r="O13" s="177" t="s">
        <v>67</v>
      </c>
      <c r="P13" s="176" t="s">
        <v>67</v>
      </c>
      <c r="Q13" s="175" t="s">
        <v>67</v>
      </c>
      <c r="R13" s="177" t="s">
        <v>67</v>
      </c>
      <c r="S13" s="176" t="s">
        <v>67</v>
      </c>
      <c r="T13" s="175" t="s">
        <v>67</v>
      </c>
      <c r="U13" s="177" t="s">
        <v>67</v>
      </c>
      <c r="V13" s="176" t="s">
        <v>67</v>
      </c>
      <c r="W13" s="175" t="s">
        <v>67</v>
      </c>
      <c r="X13" s="177" t="s">
        <v>67</v>
      </c>
      <c r="Y13" s="175" t="s">
        <v>67</v>
      </c>
      <c r="Z13" s="175" t="s">
        <v>67</v>
      </c>
      <c r="AA13" s="177" t="s">
        <v>67</v>
      </c>
      <c r="AB13" s="176" t="s">
        <v>67</v>
      </c>
      <c r="AC13" s="175" t="s">
        <v>67</v>
      </c>
      <c r="AD13" s="177" t="s">
        <v>67</v>
      </c>
      <c r="AE13" s="155"/>
    </row>
    <row r="14" spans="1:31" s="159" customFormat="1" x14ac:dyDescent="0.3">
      <c r="A14" s="155"/>
      <c r="B14" s="172">
        <v>4</v>
      </c>
      <c r="C14" s="173" t="s">
        <v>71</v>
      </c>
      <c r="D14" s="174" t="s">
        <v>70</v>
      </c>
      <c r="E14" s="172" t="s">
        <v>63</v>
      </c>
      <c r="F14" s="175" t="s">
        <v>67</v>
      </c>
      <c r="G14" s="176" t="s">
        <v>67</v>
      </c>
      <c r="H14" s="175" t="s">
        <v>67</v>
      </c>
      <c r="I14" s="177" t="s">
        <v>67</v>
      </c>
      <c r="J14" s="176" t="s">
        <v>67</v>
      </c>
      <c r="K14" s="175" t="s">
        <v>67</v>
      </c>
      <c r="L14" s="177" t="s">
        <v>67</v>
      </c>
      <c r="M14" s="176" t="s">
        <v>75</v>
      </c>
      <c r="N14" s="175" t="s">
        <v>90</v>
      </c>
      <c r="O14" s="177" t="s">
        <v>67</v>
      </c>
      <c r="P14" s="176" t="s">
        <v>83</v>
      </c>
      <c r="Q14" s="175" t="s">
        <v>94</v>
      </c>
      <c r="R14" s="177" t="s">
        <v>67</v>
      </c>
      <c r="S14" s="176" t="s">
        <v>67</v>
      </c>
      <c r="T14" s="175" t="s">
        <v>67</v>
      </c>
      <c r="U14" s="177" t="s">
        <v>67</v>
      </c>
      <c r="V14" s="176" t="s">
        <v>67</v>
      </c>
      <c r="W14" s="175" t="s">
        <v>67</v>
      </c>
      <c r="X14" s="177" t="s">
        <v>67</v>
      </c>
      <c r="Y14" s="175" t="s">
        <v>67</v>
      </c>
      <c r="Z14" s="175" t="s">
        <v>67</v>
      </c>
      <c r="AA14" s="177" t="s">
        <v>67</v>
      </c>
      <c r="AB14" s="176" t="s">
        <v>67</v>
      </c>
      <c r="AC14" s="175" t="s">
        <v>67</v>
      </c>
      <c r="AD14" s="177" t="s">
        <v>67</v>
      </c>
      <c r="AE14" s="155"/>
    </row>
    <row r="15" spans="1:31" s="159" customFormat="1" x14ac:dyDescent="0.3">
      <c r="A15" s="155"/>
      <c r="B15" s="178">
        <v>5</v>
      </c>
      <c r="C15" s="179" t="s">
        <v>71</v>
      </c>
      <c r="D15" s="180" t="s">
        <v>68</v>
      </c>
      <c r="E15" s="178" t="s">
        <v>64</v>
      </c>
      <c r="F15" s="181" t="s">
        <v>68</v>
      </c>
      <c r="G15" s="182" t="s">
        <v>83</v>
      </c>
      <c r="H15" s="181" t="s">
        <v>89</v>
      </c>
      <c r="I15" s="180" t="s">
        <v>67</v>
      </c>
      <c r="J15" s="182" t="s">
        <v>75</v>
      </c>
      <c r="K15" s="181" t="s">
        <v>91</v>
      </c>
      <c r="L15" s="180" t="s">
        <v>67</v>
      </c>
      <c r="M15" s="182" t="s">
        <v>67</v>
      </c>
      <c r="N15" s="181" t="s">
        <v>67</v>
      </c>
      <c r="O15" s="180" t="s">
        <v>67</v>
      </c>
      <c r="P15" s="182" t="s">
        <v>67</v>
      </c>
      <c r="Q15" s="181" t="s">
        <v>67</v>
      </c>
      <c r="R15" s="180" t="s">
        <v>67</v>
      </c>
      <c r="S15" s="182" t="s">
        <v>67</v>
      </c>
      <c r="T15" s="181" t="s">
        <v>67</v>
      </c>
      <c r="U15" s="180" t="s">
        <v>67</v>
      </c>
      <c r="V15" s="182" t="s">
        <v>67</v>
      </c>
      <c r="W15" s="181" t="s">
        <v>67</v>
      </c>
      <c r="X15" s="180" t="s">
        <v>67</v>
      </c>
      <c r="Y15" s="181" t="s">
        <v>67</v>
      </c>
      <c r="Z15" s="181" t="s">
        <v>67</v>
      </c>
      <c r="AA15" s="180" t="s">
        <v>67</v>
      </c>
      <c r="AB15" s="182" t="s">
        <v>67</v>
      </c>
      <c r="AC15" s="181" t="s">
        <v>67</v>
      </c>
      <c r="AD15" s="180" t="s">
        <v>67</v>
      </c>
      <c r="AE15" s="155"/>
    </row>
    <row r="16" spans="1:31" s="159" customFormat="1" x14ac:dyDescent="0.3">
      <c r="A16" s="155"/>
      <c r="B16" s="178">
        <v>5</v>
      </c>
      <c r="C16" s="179" t="s">
        <v>71</v>
      </c>
      <c r="D16" s="183" t="s">
        <v>69</v>
      </c>
      <c r="E16" s="178" t="s">
        <v>63</v>
      </c>
      <c r="F16" s="179" t="s">
        <v>64</v>
      </c>
      <c r="G16" s="178" t="s">
        <v>67</v>
      </c>
      <c r="H16" s="179" t="s">
        <v>67</v>
      </c>
      <c r="I16" s="180" t="s">
        <v>67</v>
      </c>
      <c r="J16" s="178" t="s">
        <v>67</v>
      </c>
      <c r="K16" s="179" t="s">
        <v>67</v>
      </c>
      <c r="L16" s="180" t="s">
        <v>67</v>
      </c>
      <c r="M16" s="178" t="s">
        <v>75</v>
      </c>
      <c r="N16" s="179" t="s">
        <v>90</v>
      </c>
      <c r="O16" s="183" t="s">
        <v>80</v>
      </c>
      <c r="P16" s="178" t="s">
        <v>83</v>
      </c>
      <c r="Q16" s="179" t="s">
        <v>94</v>
      </c>
      <c r="R16" s="183" t="s">
        <v>84</v>
      </c>
      <c r="S16" s="178" t="s">
        <v>83</v>
      </c>
      <c r="T16" s="179" t="s">
        <v>86</v>
      </c>
      <c r="U16" s="183" t="s">
        <v>84</v>
      </c>
      <c r="V16" s="178" t="s">
        <v>75</v>
      </c>
      <c r="W16" s="179" t="s">
        <v>85</v>
      </c>
      <c r="X16" s="183" t="s">
        <v>80</v>
      </c>
      <c r="Y16" s="179" t="s">
        <v>67</v>
      </c>
      <c r="Z16" s="179" t="s">
        <v>67</v>
      </c>
      <c r="AA16" s="183" t="s">
        <v>67</v>
      </c>
      <c r="AB16" s="178" t="s">
        <v>67</v>
      </c>
      <c r="AC16" s="179" t="s">
        <v>67</v>
      </c>
      <c r="AD16" s="183" t="s">
        <v>67</v>
      </c>
      <c r="AE16" s="155"/>
    </row>
    <row r="17" spans="1:31" s="159" customFormat="1" x14ac:dyDescent="0.3">
      <c r="A17" s="155"/>
      <c r="B17" s="178">
        <v>5</v>
      </c>
      <c r="C17" s="179" t="s">
        <v>71</v>
      </c>
      <c r="D17" s="183" t="s">
        <v>69</v>
      </c>
      <c r="E17" s="178" t="s">
        <v>63</v>
      </c>
      <c r="F17" s="179" t="s">
        <v>63</v>
      </c>
      <c r="G17" s="178" t="s">
        <v>67</v>
      </c>
      <c r="H17" s="179" t="s">
        <v>67</v>
      </c>
      <c r="I17" s="180" t="s">
        <v>67</v>
      </c>
      <c r="J17" s="178" t="s">
        <v>67</v>
      </c>
      <c r="K17" s="179" t="s">
        <v>67</v>
      </c>
      <c r="L17" s="180" t="s">
        <v>67</v>
      </c>
      <c r="M17" s="178" t="s">
        <v>75</v>
      </c>
      <c r="N17" s="179" t="s">
        <v>90</v>
      </c>
      <c r="O17" s="183" t="s">
        <v>85</v>
      </c>
      <c r="P17" s="178" t="s">
        <v>83</v>
      </c>
      <c r="Q17" s="179" t="s">
        <v>94</v>
      </c>
      <c r="R17" s="183" t="s">
        <v>86</v>
      </c>
      <c r="S17" s="178" t="s">
        <v>67</v>
      </c>
      <c r="T17" s="179" t="s">
        <v>67</v>
      </c>
      <c r="U17" s="183" t="s">
        <v>67</v>
      </c>
      <c r="V17" s="178" t="s">
        <v>67</v>
      </c>
      <c r="W17" s="179" t="s">
        <v>67</v>
      </c>
      <c r="X17" s="183" t="s">
        <v>67</v>
      </c>
      <c r="Y17" s="179" t="s">
        <v>75</v>
      </c>
      <c r="Z17" s="179" t="s">
        <v>85</v>
      </c>
      <c r="AA17" s="183" t="s">
        <v>85</v>
      </c>
      <c r="AB17" s="178" t="s">
        <v>83</v>
      </c>
      <c r="AC17" s="179" t="s">
        <v>86</v>
      </c>
      <c r="AD17" s="183" t="s">
        <v>86</v>
      </c>
      <c r="AE17" s="155"/>
    </row>
    <row r="18" spans="1:31" s="159" customFormat="1" x14ac:dyDescent="0.3">
      <c r="A18" s="155"/>
      <c r="B18" s="184">
        <v>6</v>
      </c>
      <c r="C18" s="185" t="s">
        <v>71</v>
      </c>
      <c r="D18" s="186" t="s">
        <v>68</v>
      </c>
      <c r="E18" s="184" t="s">
        <v>64</v>
      </c>
      <c r="F18" s="187" t="s">
        <v>68</v>
      </c>
      <c r="G18" s="188" t="s">
        <v>83</v>
      </c>
      <c r="H18" s="187" t="s">
        <v>89</v>
      </c>
      <c r="I18" s="186" t="s">
        <v>67</v>
      </c>
      <c r="J18" s="188" t="s">
        <v>75</v>
      </c>
      <c r="K18" s="187" t="s">
        <v>91</v>
      </c>
      <c r="L18" s="186" t="s">
        <v>67</v>
      </c>
      <c r="M18" s="188" t="s">
        <v>67</v>
      </c>
      <c r="N18" s="187" t="s">
        <v>67</v>
      </c>
      <c r="O18" s="186" t="s">
        <v>67</v>
      </c>
      <c r="P18" s="188" t="s">
        <v>67</v>
      </c>
      <c r="Q18" s="187" t="s">
        <v>67</v>
      </c>
      <c r="R18" s="186" t="s">
        <v>67</v>
      </c>
      <c r="S18" s="188" t="s">
        <v>67</v>
      </c>
      <c r="T18" s="187" t="s">
        <v>67</v>
      </c>
      <c r="U18" s="186" t="s">
        <v>67</v>
      </c>
      <c r="V18" s="188" t="s">
        <v>67</v>
      </c>
      <c r="W18" s="187" t="s">
        <v>67</v>
      </c>
      <c r="X18" s="186" t="s">
        <v>67</v>
      </c>
      <c r="Y18" s="187" t="s">
        <v>67</v>
      </c>
      <c r="Z18" s="187" t="s">
        <v>67</v>
      </c>
      <c r="AA18" s="186" t="s">
        <v>67</v>
      </c>
      <c r="AB18" s="188" t="s">
        <v>67</v>
      </c>
      <c r="AC18" s="187" t="s">
        <v>67</v>
      </c>
      <c r="AD18" s="186" t="s">
        <v>67</v>
      </c>
      <c r="AE18" s="155"/>
    </row>
    <row r="19" spans="1:31" s="159" customFormat="1" x14ac:dyDescent="0.3">
      <c r="A19" s="155"/>
      <c r="B19" s="184">
        <v>6</v>
      </c>
      <c r="C19" s="185" t="s">
        <v>71</v>
      </c>
      <c r="D19" s="189" t="s">
        <v>71</v>
      </c>
      <c r="E19" s="184" t="s">
        <v>63</v>
      </c>
      <c r="F19" s="185" t="s">
        <v>64</v>
      </c>
      <c r="G19" s="184" t="s">
        <v>67</v>
      </c>
      <c r="H19" s="185" t="s">
        <v>67</v>
      </c>
      <c r="I19" s="186" t="s">
        <v>67</v>
      </c>
      <c r="J19" s="184" t="s">
        <v>67</v>
      </c>
      <c r="K19" s="185" t="s">
        <v>67</v>
      </c>
      <c r="L19" s="186" t="s">
        <v>67</v>
      </c>
      <c r="M19" s="184" t="s">
        <v>75</v>
      </c>
      <c r="N19" s="185" t="s">
        <v>90</v>
      </c>
      <c r="O19" s="189" t="s">
        <v>91</v>
      </c>
      <c r="P19" s="184" t="s">
        <v>83</v>
      </c>
      <c r="Q19" s="185" t="s">
        <v>94</v>
      </c>
      <c r="R19" s="189" t="s">
        <v>89</v>
      </c>
      <c r="S19" s="184" t="s">
        <v>83</v>
      </c>
      <c r="T19" s="185" t="s">
        <v>94</v>
      </c>
      <c r="U19" s="189" t="s">
        <v>89</v>
      </c>
      <c r="V19" s="184" t="s">
        <v>75</v>
      </c>
      <c r="W19" s="185" t="s">
        <v>90</v>
      </c>
      <c r="X19" s="189" t="s">
        <v>91</v>
      </c>
      <c r="Y19" s="185" t="s">
        <v>67</v>
      </c>
      <c r="Z19" s="185" t="s">
        <v>67</v>
      </c>
      <c r="AA19" s="189" t="s">
        <v>67</v>
      </c>
      <c r="AB19" s="184" t="s">
        <v>67</v>
      </c>
      <c r="AC19" s="185" t="s">
        <v>67</v>
      </c>
      <c r="AD19" s="189" t="s">
        <v>67</v>
      </c>
      <c r="AE19" s="155"/>
    </row>
    <row r="20" spans="1:31" s="159" customFormat="1" x14ac:dyDescent="0.3">
      <c r="A20" s="155"/>
      <c r="B20" s="190">
        <v>6</v>
      </c>
      <c r="C20" s="191" t="s">
        <v>71</v>
      </c>
      <c r="D20" s="192" t="s">
        <v>71</v>
      </c>
      <c r="E20" s="190" t="s">
        <v>63</v>
      </c>
      <c r="F20" s="191" t="s">
        <v>63</v>
      </c>
      <c r="G20" s="190" t="s">
        <v>67</v>
      </c>
      <c r="H20" s="191" t="s">
        <v>67</v>
      </c>
      <c r="I20" s="193" t="s">
        <v>67</v>
      </c>
      <c r="J20" s="190" t="s">
        <v>67</v>
      </c>
      <c r="K20" s="191" t="s">
        <v>67</v>
      </c>
      <c r="L20" s="193" t="s">
        <v>67</v>
      </c>
      <c r="M20" s="190" t="s">
        <v>75</v>
      </c>
      <c r="N20" s="191" t="s">
        <v>90</v>
      </c>
      <c r="O20" s="192" t="s">
        <v>90</v>
      </c>
      <c r="P20" s="190" t="s">
        <v>83</v>
      </c>
      <c r="Q20" s="191" t="s">
        <v>94</v>
      </c>
      <c r="R20" s="192" t="s">
        <v>94</v>
      </c>
      <c r="S20" s="190" t="s">
        <v>67</v>
      </c>
      <c r="T20" s="191" t="s">
        <v>67</v>
      </c>
      <c r="U20" s="192" t="s">
        <v>67</v>
      </c>
      <c r="V20" s="190" t="s">
        <v>67</v>
      </c>
      <c r="W20" s="191" t="s">
        <v>67</v>
      </c>
      <c r="X20" s="192" t="s">
        <v>67</v>
      </c>
      <c r="Y20" s="191" t="s">
        <v>75</v>
      </c>
      <c r="Z20" s="191" t="s">
        <v>90</v>
      </c>
      <c r="AA20" s="192" t="s">
        <v>90</v>
      </c>
      <c r="AB20" s="190" t="s">
        <v>83</v>
      </c>
      <c r="AC20" s="191" t="s">
        <v>94</v>
      </c>
      <c r="AD20" s="192" t="s">
        <v>94</v>
      </c>
      <c r="AE20" s="155"/>
    </row>
    <row r="21" spans="1:31" s="159" customFormat="1" x14ac:dyDescent="0.3">
      <c r="A21" s="155"/>
      <c r="B21" s="155"/>
      <c r="C21" s="155"/>
      <c r="D21" s="155"/>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55"/>
    </row>
  </sheetData>
  <sheetProtection selectLockedCells="1" selectUnlockedCells="1"/>
  <mergeCells count="16">
    <mergeCell ref="P2:R2"/>
    <mergeCell ref="P3:R3"/>
    <mergeCell ref="S2:U2"/>
    <mergeCell ref="V2:X2"/>
    <mergeCell ref="Y2:AA2"/>
    <mergeCell ref="AB2:AD2"/>
    <mergeCell ref="S3:U3"/>
    <mergeCell ref="V3:X3"/>
    <mergeCell ref="Y3:AA3"/>
    <mergeCell ref="AB3:AD3"/>
    <mergeCell ref="G2:I2"/>
    <mergeCell ref="J2:L2"/>
    <mergeCell ref="M2:O2"/>
    <mergeCell ref="M3:O3"/>
    <mergeCell ref="J3:L3"/>
    <mergeCell ref="G3:I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8"/>
  <sheetViews>
    <sheetView zoomScale="75" zoomScaleNormal="75" workbookViewId="0">
      <pane xSplit="6" ySplit="4" topLeftCell="G5" activePane="bottomRight" state="frozen"/>
      <selection activeCell="AB26" sqref="AB26"/>
      <selection pane="topRight" activeCell="AB26" sqref="AB26"/>
      <selection pane="bottomLeft" activeCell="AB26" sqref="AB26"/>
      <selection pane="bottomRight" activeCell="AB26" sqref="AB26"/>
    </sheetView>
  </sheetViews>
  <sheetFormatPr defaultColWidth="8.88671875" defaultRowHeight="14.4" x14ac:dyDescent="0.3"/>
  <cols>
    <col min="1" max="1" width="3.5546875" style="1" customWidth="1"/>
    <col min="2" max="4" width="4.6640625" style="1" customWidth="1"/>
    <col min="5" max="6" width="12.6640625" style="1" customWidth="1"/>
    <col min="7" max="16" width="10.33203125" style="1" customWidth="1"/>
    <col min="17" max="17" width="10.109375" style="1" bestFit="1" customWidth="1"/>
    <col min="18" max="18" width="10.109375" style="1" customWidth="1"/>
    <col min="19" max="19" width="10.33203125" style="1" customWidth="1"/>
    <col min="20" max="20" width="10.109375" style="1" bestFit="1" customWidth="1"/>
    <col min="21" max="21" width="9.88671875" style="1" bestFit="1" customWidth="1"/>
    <col min="22" max="22" width="10.33203125" style="1" customWidth="1"/>
    <col min="23" max="24" width="9.88671875" style="1" bestFit="1" customWidth="1"/>
    <col min="25" max="25" width="10.33203125" style="1" customWidth="1"/>
    <col min="26" max="26" width="9.88671875" style="1" bestFit="1" customWidth="1"/>
    <col min="27" max="29" width="10.33203125" style="1" customWidth="1"/>
    <col min="30" max="30" width="15.6640625" style="1" customWidth="1"/>
    <col min="31" max="43" width="8.88671875" style="1"/>
    <col min="44" max="44" width="14.6640625" style="1" customWidth="1"/>
    <col min="45" max="16384" width="8.88671875" style="1"/>
  </cols>
  <sheetData>
    <row r="1" spans="1:49" s="3" customFormat="1" x14ac:dyDescent="0.3">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row>
    <row r="2" spans="1:49" s="4" customFormat="1" x14ac:dyDescent="0.3">
      <c r="A2" s="5"/>
      <c r="B2" s="34"/>
      <c r="C2" s="34"/>
      <c r="D2" s="34"/>
      <c r="E2" s="36" t="s">
        <v>65</v>
      </c>
      <c r="F2" s="35" t="s">
        <v>88</v>
      </c>
      <c r="G2" s="216" t="s">
        <v>65</v>
      </c>
      <c r="H2" s="217"/>
      <c r="I2" s="224"/>
      <c r="J2" s="216" t="s">
        <v>65</v>
      </c>
      <c r="K2" s="225"/>
      <c r="L2" s="224"/>
      <c r="M2" s="216" t="s">
        <v>65</v>
      </c>
      <c r="N2" s="217"/>
      <c r="O2" s="224"/>
      <c r="P2" s="216" t="s">
        <v>65</v>
      </c>
      <c r="Q2" s="225"/>
      <c r="R2" s="224"/>
      <c r="S2" s="216" t="s">
        <v>88</v>
      </c>
      <c r="T2" s="217"/>
      <c r="U2" s="218"/>
      <c r="V2" s="216" t="s">
        <v>88</v>
      </c>
      <c r="W2" s="217"/>
      <c r="X2" s="218"/>
      <c r="Y2" s="216" t="s">
        <v>88</v>
      </c>
      <c r="Z2" s="217"/>
      <c r="AA2" s="218"/>
      <c r="AB2" s="216" t="s">
        <v>88</v>
      </c>
      <c r="AC2" s="217"/>
      <c r="AD2" s="218"/>
      <c r="AE2" s="5"/>
      <c r="AF2" s="5"/>
      <c r="AG2" s="5"/>
      <c r="AH2" s="5"/>
      <c r="AI2" s="5"/>
      <c r="AJ2" s="5"/>
      <c r="AK2" s="5"/>
      <c r="AL2" s="5"/>
      <c r="AM2" s="5"/>
      <c r="AN2" s="5"/>
      <c r="AO2" s="5"/>
      <c r="AP2" s="5"/>
      <c r="AQ2" s="5"/>
      <c r="AR2" s="5"/>
      <c r="AS2" s="5"/>
      <c r="AT2" s="5"/>
      <c r="AU2" s="5"/>
      <c r="AV2" s="5"/>
      <c r="AW2" s="5"/>
    </row>
    <row r="3" spans="1:49" s="10" customFormat="1" x14ac:dyDescent="0.3">
      <c r="A3" s="6"/>
      <c r="B3" s="37" t="s">
        <v>72</v>
      </c>
      <c r="C3" s="37" t="s">
        <v>73</v>
      </c>
      <c r="D3" s="37" t="s">
        <v>74</v>
      </c>
      <c r="E3" s="39"/>
      <c r="F3" s="40"/>
      <c r="G3" s="219" t="s">
        <v>78</v>
      </c>
      <c r="H3" s="220"/>
      <c r="I3" s="221"/>
      <c r="J3" s="219" t="s">
        <v>79</v>
      </c>
      <c r="K3" s="220"/>
      <c r="L3" s="221"/>
      <c r="M3" s="219" t="s">
        <v>81</v>
      </c>
      <c r="N3" s="222"/>
      <c r="O3" s="221"/>
      <c r="P3" s="219" t="s">
        <v>82</v>
      </c>
      <c r="Q3" s="220" t="s">
        <v>66</v>
      </c>
      <c r="R3" s="221"/>
      <c r="S3" s="219" t="s">
        <v>78</v>
      </c>
      <c r="T3" s="220"/>
      <c r="U3" s="223"/>
      <c r="V3" s="219" t="s">
        <v>79</v>
      </c>
      <c r="W3" s="220"/>
      <c r="X3" s="223"/>
      <c r="Y3" s="219" t="s">
        <v>81</v>
      </c>
      <c r="Z3" s="220"/>
      <c r="AA3" s="223" t="s">
        <v>66</v>
      </c>
      <c r="AB3" s="219" t="s">
        <v>82</v>
      </c>
      <c r="AC3" s="220"/>
      <c r="AD3" s="223" t="s">
        <v>66</v>
      </c>
      <c r="AE3" s="6"/>
      <c r="AF3" s="6" t="s">
        <v>92</v>
      </c>
      <c r="AG3" s="6"/>
      <c r="AH3" s="6"/>
      <c r="AI3" s="6"/>
      <c r="AJ3" s="6" t="s">
        <v>93</v>
      </c>
      <c r="AK3" s="6"/>
      <c r="AL3" s="6"/>
      <c r="AM3" s="6"/>
      <c r="AN3" s="6"/>
      <c r="AO3" s="6" t="s">
        <v>92</v>
      </c>
      <c r="AP3" s="6" t="s">
        <v>93</v>
      </c>
      <c r="AQ3" s="6"/>
      <c r="AR3" s="6" t="s">
        <v>22</v>
      </c>
      <c r="AS3" s="6"/>
      <c r="AT3" s="6"/>
      <c r="AU3" s="6"/>
      <c r="AV3" s="6"/>
      <c r="AW3" s="6"/>
    </row>
    <row r="4" spans="1:49" s="10" customFormat="1" ht="15" thickBot="1" x14ac:dyDescent="0.35">
      <c r="A4" s="6"/>
      <c r="B4" s="41"/>
      <c r="C4" s="41"/>
      <c r="D4" s="41"/>
      <c r="E4" s="42"/>
      <c r="F4" s="44"/>
      <c r="G4" s="39" t="s">
        <v>75</v>
      </c>
      <c r="H4" s="40" t="s">
        <v>77</v>
      </c>
      <c r="I4" s="38" t="s">
        <v>77</v>
      </c>
      <c r="J4" s="39" t="s">
        <v>75</v>
      </c>
      <c r="K4" s="40" t="s">
        <v>77</v>
      </c>
      <c r="L4" s="38" t="s">
        <v>77</v>
      </c>
      <c r="M4" s="39" t="s">
        <v>75</v>
      </c>
      <c r="N4" s="40" t="s">
        <v>77</v>
      </c>
      <c r="O4" s="38" t="s">
        <v>77</v>
      </c>
      <c r="P4" s="39" t="s">
        <v>75</v>
      </c>
      <c r="Q4" s="40" t="s">
        <v>77</v>
      </c>
      <c r="R4" s="38" t="s">
        <v>77</v>
      </c>
      <c r="S4" s="39" t="s">
        <v>75</v>
      </c>
      <c r="T4" s="40" t="s">
        <v>77</v>
      </c>
      <c r="U4" s="38" t="s">
        <v>77</v>
      </c>
      <c r="V4" s="42" t="s">
        <v>75</v>
      </c>
      <c r="W4" s="44" t="s">
        <v>77</v>
      </c>
      <c r="X4" s="43" t="s">
        <v>77</v>
      </c>
      <c r="Y4" s="42" t="s">
        <v>75</v>
      </c>
      <c r="Z4" s="44" t="s">
        <v>77</v>
      </c>
      <c r="AA4" s="43" t="s">
        <v>77</v>
      </c>
      <c r="AB4" s="42" t="s">
        <v>75</v>
      </c>
      <c r="AC4" s="44" t="s">
        <v>77</v>
      </c>
      <c r="AD4" s="43" t="s">
        <v>77</v>
      </c>
      <c r="AE4" s="6"/>
      <c r="AF4" s="6" t="s">
        <v>95</v>
      </c>
      <c r="AG4" s="6" t="s">
        <v>96</v>
      </c>
      <c r="AH4" s="6" t="s">
        <v>97</v>
      </c>
      <c r="AI4" s="6" t="s">
        <v>66</v>
      </c>
      <c r="AJ4" s="6" t="s">
        <v>95</v>
      </c>
      <c r="AK4" s="6" t="s">
        <v>96</v>
      </c>
      <c r="AL4" s="6" t="s">
        <v>97</v>
      </c>
      <c r="AM4" s="6" t="s">
        <v>66</v>
      </c>
      <c r="AN4" s="6"/>
      <c r="AO4" s="6"/>
      <c r="AP4" s="6"/>
      <c r="AQ4" s="6"/>
      <c r="AR4" s="6"/>
      <c r="AS4" s="6"/>
      <c r="AT4" s="6"/>
      <c r="AU4" s="6"/>
      <c r="AV4" s="6"/>
      <c r="AW4" s="6"/>
    </row>
    <row r="5" spans="1:49" s="11" customFormat="1" x14ac:dyDescent="0.3">
      <c r="A5" s="8"/>
      <c r="B5" s="12">
        <v>1</v>
      </c>
      <c r="C5" s="13" t="s">
        <v>69</v>
      </c>
      <c r="D5" s="14" t="s">
        <v>70</v>
      </c>
      <c r="E5" s="12" t="s">
        <v>64</v>
      </c>
      <c r="F5" s="15" t="s">
        <v>68</v>
      </c>
      <c r="G5" s="16">
        <f>INDEX($AT$5:$AU$17,MATCH('prev &amp; prob'!G5,'prev &amp; prob (#)'!$AT$5:$AT$17,0),2)</f>
        <v>0.996</v>
      </c>
      <c r="H5" s="17">
        <f>INDEX($AT$5:$AU$17,MATCH('prev &amp; prob'!H5,'prev &amp; prob (#)'!$AT$5:$AT$17,0),2)</f>
        <v>0.99644128113879005</v>
      </c>
      <c r="I5" s="21">
        <f>IF(INDEX($AT$5:$AU$17,MATCH('prev &amp; prob'!I5,'prev &amp; prob (#)'!$AT$5:$AT$17,0),2)=0,1,INDEX($AT$5:$AU$17,MATCH('prev &amp; prob'!I5,'prev &amp; prob (#)'!$AT$5:$AT$17,0),2))</f>
        <v>1</v>
      </c>
      <c r="J5" s="16">
        <f>INDEX($AT$5:$AU$17,MATCH('prev &amp; prob'!J5,'prev &amp; prob (#)'!$AT$5:$AT$17,0),2)</f>
        <v>4.0000000000000001E-3</v>
      </c>
      <c r="K5" s="17">
        <f>INDEX($AT$5:$AU$17,MATCH('prev &amp; prob'!K5,'prev &amp; prob (#)'!$AT$5:$AT$17,0),2)</f>
        <v>1.6000000000000014E-2</v>
      </c>
      <c r="L5" s="21">
        <f>IF(INDEX($AT$5:$AU$17,MATCH('prev &amp; prob'!L5,'prev &amp; prob (#)'!$AT$5:$AT$17,0),2)=0,1,INDEX($AT$5:$AU$17,MATCH('prev &amp; prob'!L5,'prev &amp; prob (#)'!$AT$5:$AT$17,0),2))</f>
        <v>1</v>
      </c>
      <c r="M5" s="16">
        <f>INDEX($AT$5:$AU$17,MATCH('prev &amp; prob'!M5,'prev &amp; prob (#)'!$AT$5:$AT$17,0),2)</f>
        <v>0</v>
      </c>
      <c r="N5" s="17">
        <f>INDEX($AT$5:$AU$17,MATCH('prev &amp; prob'!N5,'prev &amp; prob (#)'!$AT$5:$AT$17,0),2)</f>
        <v>0</v>
      </c>
      <c r="O5" s="21">
        <f>IF(INDEX($AT$5:$AU$17,MATCH('prev &amp; prob'!O5,'prev &amp; prob (#)'!$AT$5:$AT$17,0),2)=0,1,INDEX($AT$5:$AU$17,MATCH('prev &amp; prob'!O5,'prev &amp; prob (#)'!$AT$5:$AT$17,0),2))</f>
        <v>1</v>
      </c>
      <c r="P5" s="16">
        <f>INDEX($AT$5:$AU$17,MATCH('prev &amp; prob'!P5,'prev &amp; prob (#)'!$AT$5:$AT$17,0),2)</f>
        <v>0</v>
      </c>
      <c r="Q5" s="17">
        <f>INDEX($AT$5:$AU$17,MATCH('prev &amp; prob'!Q5,'prev &amp; prob (#)'!$AT$5:$AT$17,0),2)</f>
        <v>0</v>
      </c>
      <c r="R5" s="21">
        <f>IF(INDEX($AT$5:$AU$17,MATCH('prev &amp; prob'!R5,'prev &amp; prob (#)'!$AT$5:$AT$17,0),2)=0,1,INDEX($AT$5:$AU$17,MATCH('prev &amp; prob'!R5,'prev &amp; prob (#)'!$AT$5:$AT$17,0),2))</f>
        <v>1</v>
      </c>
      <c r="S5" s="16">
        <f>INDEX($AT$5:$AU$17,MATCH('prev &amp; prob'!S5,'prev &amp; prob (#)'!$AT$5:$AT$17,0),2)</f>
        <v>0</v>
      </c>
      <c r="T5" s="17">
        <f>INDEX($AT$5:$AU$17,MATCH('prev &amp; prob'!T5,'prev &amp; prob (#)'!$AT$5:$AT$17,0),2)</f>
        <v>0</v>
      </c>
      <c r="U5" s="21">
        <f>IF(INDEX($AT$5:$AU$17,MATCH('prev &amp; prob'!U5,'prev &amp; prob (#)'!$AT$5:$AT$17,0),2)=0,1,INDEX($AT$5:$AU$17,MATCH('prev &amp; prob'!U5,'prev &amp; prob (#)'!$AT$5:$AT$17,0),2))</f>
        <v>1</v>
      </c>
      <c r="V5" s="16">
        <f>INDEX($AT$5:$AU$17,MATCH('prev &amp; prob'!V5,'prev &amp; prob (#)'!$AT$5:$AT$17,0),2)</f>
        <v>0</v>
      </c>
      <c r="W5" s="17">
        <f>INDEX($AT$5:$AU$17,MATCH('prev &amp; prob'!W5,'prev &amp; prob (#)'!$AT$5:$AT$17,0),2)</f>
        <v>0</v>
      </c>
      <c r="X5" s="21">
        <f>IF(INDEX($AT$5:$AU$17,MATCH('prev &amp; prob'!X5,'prev &amp; prob (#)'!$AT$5:$AT$17,0),2)=0,1,INDEX($AT$5:$AU$17,MATCH('prev &amp; prob'!X5,'prev &amp; prob (#)'!$AT$5:$AT$17,0),2))</f>
        <v>1</v>
      </c>
      <c r="Y5" s="16">
        <f>INDEX($AT$5:$AU$17,MATCH('prev &amp; prob'!Y5,'prev &amp; prob (#)'!$AT$5:$AT$17,0),2)</f>
        <v>0</v>
      </c>
      <c r="Z5" s="17">
        <f>INDEX($AT$5:$AU$17,MATCH('prev &amp; prob'!Z5,'prev &amp; prob (#)'!$AT$5:$AT$17,0),2)</f>
        <v>0</v>
      </c>
      <c r="AA5" s="21">
        <f>IF(INDEX($AT$5:$AU$17,MATCH('prev &amp; prob'!AA5,'prev &amp; prob (#)'!$AT$5:$AT$17,0),2)=0,1,INDEX($AT$5:$AU$17,MATCH('prev &amp; prob'!AA5,'prev &amp; prob (#)'!$AT$5:$AT$17,0),2))</f>
        <v>1</v>
      </c>
      <c r="AB5" s="16">
        <f>INDEX($AT$5:$AU$17,MATCH('prev &amp; prob'!AB5,'prev &amp; prob (#)'!$AT$5:$AT$17,0),2)</f>
        <v>0</v>
      </c>
      <c r="AC5" s="17">
        <f>INDEX($AT$5:$AU$17,MATCH('prev &amp; prob'!AC5,'prev &amp; prob (#)'!$AT$5:$AT$17,0),2)</f>
        <v>0</v>
      </c>
      <c r="AD5" s="21">
        <f>IF(INDEX($AT$5:$AU$17,MATCH('prev &amp; prob'!AD5,'prev &amp; prob (#)'!$AT$5:$AT$17,0),2)=0,1,INDEX($AT$5:$AU$17,MATCH('prev &amp; prob'!AD5,'prev &amp; prob (#)'!$AT$5:$AT$17,0),2))</f>
        <v>1</v>
      </c>
      <c r="AE5" s="8"/>
      <c r="AF5" s="8">
        <f>G5*H5*I5</f>
        <v>0.99245551601423487</v>
      </c>
      <c r="AG5" s="8">
        <f>J5*K5*L5</f>
        <v>6.4000000000000065E-5</v>
      </c>
      <c r="AH5" s="8">
        <f>M5*N5*O5</f>
        <v>0</v>
      </c>
      <c r="AI5" s="8">
        <f>P5*Q5*R5</f>
        <v>0</v>
      </c>
      <c r="AJ5" s="8">
        <f>S5*T5*U5</f>
        <v>0</v>
      </c>
      <c r="AK5" s="8">
        <f>V5*W5*X5</f>
        <v>0</v>
      </c>
      <c r="AL5" s="8">
        <f>Y5*Z5*AA5</f>
        <v>0</v>
      </c>
      <c r="AM5" s="8">
        <f>AB5*AC5*AD5</f>
        <v>0</v>
      </c>
      <c r="AN5" s="8"/>
      <c r="AO5" s="8">
        <f>AF5+AG5+AH5+AI5</f>
        <v>0.99251951601423483</v>
      </c>
      <c r="AP5" s="8">
        <f>AJ5+AK5+AL5+AM5</f>
        <v>0</v>
      </c>
      <c r="AQ5" s="8"/>
      <c r="AR5" s="8">
        <f>AO5+AP5</f>
        <v>0.99251951601423483</v>
      </c>
      <c r="AS5" s="8"/>
      <c r="AT5" s="45" t="s">
        <v>75</v>
      </c>
      <c r="AU5" s="46">
        <f>'2. Inputs'!$I$32</f>
        <v>4.0000000000000001E-3</v>
      </c>
      <c r="AV5" s="8"/>
      <c r="AW5" s="8"/>
    </row>
    <row r="6" spans="1:49" s="9" customFormat="1" x14ac:dyDescent="0.3">
      <c r="A6" s="7"/>
      <c r="B6" s="18">
        <v>1</v>
      </c>
      <c r="C6" s="19" t="s">
        <v>69</v>
      </c>
      <c r="D6" s="20" t="s">
        <v>70</v>
      </c>
      <c r="E6" s="18" t="s">
        <v>63</v>
      </c>
      <c r="F6" s="17" t="s">
        <v>62</v>
      </c>
      <c r="G6" s="16">
        <f>INDEX($AT$5:$AU$17,MATCH('prev &amp; prob'!G6,'prev &amp; prob (#)'!$AT$5:$AT$17,0),2)</f>
        <v>0</v>
      </c>
      <c r="H6" s="17">
        <f>INDEX($AT$5:$AU$17,MATCH('prev &amp; prob'!H6,'prev &amp; prob (#)'!$AT$5:$AT$17,0),2)</f>
        <v>0</v>
      </c>
      <c r="I6" s="21">
        <f>IF(INDEX($AT$5:$AU$17,MATCH('prev &amp; prob'!I6,'prev &amp; prob (#)'!$AT$5:$AT$17,0),2)=0,1,INDEX($AT$5:$AU$17,MATCH('prev &amp; prob'!I6,'prev &amp; prob (#)'!$AT$5:$AT$17,0),2))</f>
        <v>1</v>
      </c>
      <c r="J6" s="16">
        <f>INDEX($AT$5:$AU$17,MATCH('prev &amp; prob'!J6,'prev &amp; prob (#)'!$AT$5:$AT$17,0),2)</f>
        <v>0</v>
      </c>
      <c r="K6" s="17">
        <f>INDEX($AT$5:$AU$17,MATCH('prev &amp; prob'!K6,'prev &amp; prob (#)'!$AT$5:$AT$17,0),2)</f>
        <v>0</v>
      </c>
      <c r="L6" s="21">
        <f>IF(INDEX($AT$5:$AU$17,MATCH('prev &amp; prob'!L6,'prev &amp; prob (#)'!$AT$5:$AT$17,0),2)=0,1,INDEX($AT$5:$AU$17,MATCH('prev &amp; prob'!L6,'prev &amp; prob (#)'!$AT$5:$AT$17,0),2))</f>
        <v>1</v>
      </c>
      <c r="M6" s="16">
        <f>INDEX($AT$5:$AU$17,MATCH('prev &amp; prob'!M6,'prev &amp; prob (#)'!$AT$5:$AT$17,0),2)</f>
        <v>4.0000000000000001E-3</v>
      </c>
      <c r="N6" s="17">
        <f>INDEX($AT$5:$AU$17,MATCH('prev &amp; prob'!N6,'prev &amp; prob (#)'!$AT$5:$AT$17,0),2)</f>
        <v>0.98399999999999999</v>
      </c>
      <c r="O6" s="21">
        <f>IF(INDEX($AT$5:$AU$17,MATCH('prev &amp; prob'!O6,'prev &amp; prob (#)'!$AT$5:$AT$17,0),2)=0,1,INDEX($AT$5:$AU$17,MATCH('prev &amp; prob'!O6,'prev &amp; prob (#)'!$AT$5:$AT$17,0),2))</f>
        <v>1</v>
      </c>
      <c r="P6" s="16">
        <f>INDEX($AT$5:$AU$17,MATCH('prev &amp; prob'!P6,'prev &amp; prob (#)'!$AT$5:$AT$17,0),2)</f>
        <v>0.996</v>
      </c>
      <c r="Q6" s="17">
        <f>INDEX($AT$5:$AU$17,MATCH('prev &amp; prob'!Q6,'prev &amp; prob (#)'!$AT$5:$AT$17,0),2)</f>
        <v>3.558718861209953E-3</v>
      </c>
      <c r="R6" s="21">
        <f>IF(INDEX($AT$5:$AU$17,MATCH('prev &amp; prob'!R6,'prev &amp; prob (#)'!$AT$5:$AT$17,0),2)=0,1,INDEX($AT$5:$AU$17,MATCH('prev &amp; prob'!R6,'prev &amp; prob (#)'!$AT$5:$AT$17,0),2))</f>
        <v>1</v>
      </c>
      <c r="S6" s="16">
        <f>INDEX($AT$5:$AU$17,MATCH('prev &amp; prob'!S6,'prev &amp; prob (#)'!$AT$5:$AT$17,0),2)</f>
        <v>0</v>
      </c>
      <c r="T6" s="17">
        <f>INDEX($AT$5:$AU$17,MATCH('prev &amp; prob'!T6,'prev &amp; prob (#)'!$AT$5:$AT$17,0),2)</f>
        <v>0</v>
      </c>
      <c r="U6" s="21">
        <f>IF(INDEX($AT$5:$AU$17,MATCH('prev &amp; prob'!U6,'prev &amp; prob (#)'!$AT$5:$AT$17,0),2)=0,1,INDEX($AT$5:$AU$17,MATCH('prev &amp; prob'!U6,'prev &amp; prob (#)'!$AT$5:$AT$17,0),2))</f>
        <v>1</v>
      </c>
      <c r="V6" s="16">
        <f>INDEX($AT$5:$AU$17,MATCH('prev &amp; prob'!V6,'prev &amp; prob (#)'!$AT$5:$AT$17,0),2)</f>
        <v>0</v>
      </c>
      <c r="W6" s="17">
        <f>INDEX($AT$5:$AU$17,MATCH('prev &amp; prob'!W6,'prev &amp; prob (#)'!$AT$5:$AT$17,0),2)</f>
        <v>0</v>
      </c>
      <c r="X6" s="21">
        <f>IF(INDEX($AT$5:$AU$17,MATCH('prev &amp; prob'!X6,'prev &amp; prob (#)'!$AT$5:$AT$17,0),2)=0,1,INDEX($AT$5:$AU$17,MATCH('prev &amp; prob'!X6,'prev &amp; prob (#)'!$AT$5:$AT$17,0),2))</f>
        <v>1</v>
      </c>
      <c r="Y6" s="16">
        <f>INDEX($AT$5:$AU$17,MATCH('prev &amp; prob'!Y6,'prev &amp; prob (#)'!$AT$5:$AT$17,0),2)</f>
        <v>0</v>
      </c>
      <c r="Z6" s="17">
        <f>INDEX($AT$5:$AU$17,MATCH('prev &amp; prob'!Z6,'prev &amp; prob (#)'!$AT$5:$AT$17,0),2)</f>
        <v>0</v>
      </c>
      <c r="AA6" s="21">
        <f>IF(INDEX($AT$5:$AU$17,MATCH('prev &amp; prob'!AA6,'prev &amp; prob (#)'!$AT$5:$AT$17,0),2)=0,1,INDEX($AT$5:$AU$17,MATCH('prev &amp; prob'!AA6,'prev &amp; prob (#)'!$AT$5:$AT$17,0),2))</f>
        <v>1</v>
      </c>
      <c r="AB6" s="16">
        <f>INDEX($AT$5:$AU$17,MATCH('prev &amp; prob'!AB6,'prev &amp; prob (#)'!$AT$5:$AT$17,0),2)</f>
        <v>0</v>
      </c>
      <c r="AC6" s="17">
        <f>INDEX($AT$5:$AU$17,MATCH('prev &amp; prob'!AC6,'prev &amp; prob (#)'!$AT$5:$AT$17,0),2)</f>
        <v>0</v>
      </c>
      <c r="AD6" s="21">
        <f>IF(INDEX($AT$5:$AU$17,MATCH('prev &amp; prob'!AD6,'prev &amp; prob (#)'!$AT$5:$AT$17,0),2)=0,1,INDEX($AT$5:$AU$17,MATCH('prev &amp; prob'!AD6,'prev &amp; prob (#)'!$AT$5:$AT$17,0),2))</f>
        <v>1</v>
      </c>
      <c r="AE6" s="7"/>
      <c r="AF6" s="8">
        <f t="shared" ref="AF6:AF20" si="0">G6*H6*I6</f>
        <v>0</v>
      </c>
      <c r="AG6" s="8">
        <f t="shared" ref="AG6:AG20" si="1">J6*K6*L6</f>
        <v>0</v>
      </c>
      <c r="AH6" s="8">
        <f t="shared" ref="AH6:AH20" si="2">M6*N6*O6</f>
        <v>3.9360000000000003E-3</v>
      </c>
      <c r="AI6" s="8">
        <f t="shared" ref="AI6:AI20" si="3">P6*Q6*R6</f>
        <v>3.5444839857651129E-3</v>
      </c>
      <c r="AJ6" s="8">
        <f t="shared" ref="AJ6:AJ20" si="4">S6*T6*U6</f>
        <v>0</v>
      </c>
      <c r="AK6" s="8">
        <f t="shared" ref="AK6:AK20" si="5">V6*W6*X6</f>
        <v>0</v>
      </c>
      <c r="AL6" s="8">
        <f t="shared" ref="AL6:AL20" si="6">Y6*Z6*AA6</f>
        <v>0</v>
      </c>
      <c r="AM6" s="8">
        <f t="shared" ref="AM6:AM20" si="7">AB6*AC6*AD6</f>
        <v>0</v>
      </c>
      <c r="AN6" s="7"/>
      <c r="AO6" s="8">
        <f t="shared" ref="AO6:AO20" si="8">AF6+AG6+AH6+AI6</f>
        <v>7.4804839857651132E-3</v>
      </c>
      <c r="AP6" s="8">
        <f t="shared" ref="AP6:AP20" si="9">AJ6+AK6+AL6+AM6</f>
        <v>0</v>
      </c>
      <c r="AQ6" s="7"/>
      <c r="AR6" s="8">
        <f t="shared" ref="AR6:AR20" si="10">AO6+AP6</f>
        <v>7.4804839857651132E-3</v>
      </c>
      <c r="AS6" s="7"/>
      <c r="AT6" s="47" t="s">
        <v>83</v>
      </c>
      <c r="AU6" s="48">
        <f>1-AU5</f>
        <v>0.996</v>
      </c>
      <c r="AV6" s="7"/>
      <c r="AW6" s="7"/>
    </row>
    <row r="7" spans="1:49" s="9" customFormat="1" x14ac:dyDescent="0.3">
      <c r="A7" s="7"/>
      <c r="B7" s="22">
        <v>2</v>
      </c>
      <c r="C7" s="23" t="s">
        <v>69</v>
      </c>
      <c r="D7" s="24" t="s">
        <v>68</v>
      </c>
      <c r="E7" s="22" t="s">
        <v>64</v>
      </c>
      <c r="F7" s="26" t="s">
        <v>68</v>
      </c>
      <c r="G7" s="25">
        <f>INDEX($AT$5:$AU$17,MATCH('prev &amp; prob'!G7,'prev &amp; prob (#)'!$AT$5:$AT$17,0),2)</f>
        <v>0.996</v>
      </c>
      <c r="H7" s="26">
        <f>INDEX($AT$5:$AU$17,MATCH('prev &amp; prob'!H7,'prev &amp; prob (#)'!$AT$5:$AT$17,0),2)</f>
        <v>0.99644128113879005</v>
      </c>
      <c r="I7" s="24">
        <f>IF(INDEX($AT$5:$AU$17,MATCH('prev &amp; prob'!I7,'prev &amp; prob (#)'!$AT$5:$AT$17,0),2)=0,1,INDEX($AT$5:$AU$17,MATCH('prev &amp; prob'!I7,'prev &amp; prob (#)'!$AT$5:$AT$17,0),2))</f>
        <v>1</v>
      </c>
      <c r="J7" s="25">
        <f>INDEX($AT$5:$AU$17,MATCH('prev &amp; prob'!J7,'prev &amp; prob (#)'!$AT$5:$AT$17,0),2)</f>
        <v>4.0000000000000001E-3</v>
      </c>
      <c r="K7" s="26">
        <f>INDEX($AT$5:$AU$17,MATCH('prev &amp; prob'!K7,'prev &amp; prob (#)'!$AT$5:$AT$17,0),2)</f>
        <v>1.6000000000000014E-2</v>
      </c>
      <c r="L7" s="24">
        <f>IF(INDEX($AT$5:$AU$17,MATCH('prev &amp; prob'!L7,'prev &amp; prob (#)'!$AT$5:$AT$17,0),2)=0,1,INDEX($AT$5:$AU$17,MATCH('prev &amp; prob'!L7,'prev &amp; prob (#)'!$AT$5:$AT$17,0),2))</f>
        <v>1</v>
      </c>
      <c r="M7" s="25">
        <f>INDEX($AT$5:$AU$17,MATCH('prev &amp; prob'!M7,'prev &amp; prob (#)'!$AT$5:$AT$17,0),2)</f>
        <v>0</v>
      </c>
      <c r="N7" s="26">
        <f>INDEX($AT$5:$AU$17,MATCH('prev &amp; prob'!N7,'prev &amp; prob (#)'!$AT$5:$AT$17,0),2)</f>
        <v>0</v>
      </c>
      <c r="O7" s="24">
        <f>IF(INDEX($AT$5:$AU$17,MATCH('prev &amp; prob'!O7,'prev &amp; prob (#)'!$AT$5:$AT$17,0),2)=0,1,INDEX($AT$5:$AU$17,MATCH('prev &amp; prob'!O7,'prev &amp; prob (#)'!$AT$5:$AT$17,0),2))</f>
        <v>1</v>
      </c>
      <c r="P7" s="25">
        <f>INDEX($AT$5:$AU$17,MATCH('prev &amp; prob'!P7,'prev &amp; prob (#)'!$AT$5:$AT$17,0),2)</f>
        <v>0</v>
      </c>
      <c r="Q7" s="26">
        <f>INDEX($AT$5:$AU$17,MATCH('prev &amp; prob'!Q7,'prev &amp; prob (#)'!$AT$5:$AT$17,0),2)</f>
        <v>0</v>
      </c>
      <c r="R7" s="24">
        <f>IF(INDEX($AT$5:$AU$17,MATCH('prev &amp; prob'!R7,'prev &amp; prob (#)'!$AT$5:$AT$17,0),2)=0,1,INDEX($AT$5:$AU$17,MATCH('prev &amp; prob'!R7,'prev &amp; prob (#)'!$AT$5:$AT$17,0),2))</f>
        <v>1</v>
      </c>
      <c r="S7" s="25">
        <f>INDEX($AT$5:$AU$17,MATCH('prev &amp; prob'!S7,'prev &amp; prob (#)'!$AT$5:$AT$17,0),2)</f>
        <v>0</v>
      </c>
      <c r="T7" s="26">
        <f>INDEX($AT$5:$AU$17,MATCH('prev &amp; prob'!T7,'prev &amp; prob (#)'!$AT$5:$AT$17,0),2)</f>
        <v>0</v>
      </c>
      <c r="U7" s="24">
        <f>IF(INDEX($AT$5:$AU$17,MATCH('prev &amp; prob'!U7,'prev &amp; prob (#)'!$AT$5:$AT$17,0),2)=0,1,INDEX($AT$5:$AU$17,MATCH('prev &amp; prob'!U7,'prev &amp; prob (#)'!$AT$5:$AT$17,0),2))</f>
        <v>1</v>
      </c>
      <c r="V7" s="25">
        <f>INDEX($AT$5:$AU$17,MATCH('prev &amp; prob'!V7,'prev &amp; prob (#)'!$AT$5:$AT$17,0),2)</f>
        <v>0</v>
      </c>
      <c r="W7" s="26">
        <f>INDEX($AT$5:$AU$17,MATCH('prev &amp; prob'!W7,'prev &amp; prob (#)'!$AT$5:$AT$17,0),2)</f>
        <v>0</v>
      </c>
      <c r="X7" s="24">
        <f>IF(INDEX($AT$5:$AU$17,MATCH('prev &amp; prob'!X7,'prev &amp; prob (#)'!$AT$5:$AT$17,0),2)=0,1,INDEX($AT$5:$AU$17,MATCH('prev &amp; prob'!X7,'prev &amp; prob (#)'!$AT$5:$AT$17,0),2))</f>
        <v>1</v>
      </c>
      <c r="Y7" s="25">
        <f>INDEX($AT$5:$AU$17,MATCH('prev &amp; prob'!Y7,'prev &amp; prob (#)'!$AT$5:$AT$17,0),2)</f>
        <v>0</v>
      </c>
      <c r="Z7" s="26">
        <f>INDEX($AT$5:$AU$17,MATCH('prev &amp; prob'!Z7,'prev &amp; prob (#)'!$AT$5:$AT$17,0),2)</f>
        <v>0</v>
      </c>
      <c r="AA7" s="24">
        <f>IF(INDEX($AT$5:$AU$17,MATCH('prev &amp; prob'!AA7,'prev &amp; prob (#)'!$AT$5:$AT$17,0),2)=0,1,INDEX($AT$5:$AU$17,MATCH('prev &amp; prob'!AA7,'prev &amp; prob (#)'!$AT$5:$AT$17,0),2))</f>
        <v>1</v>
      </c>
      <c r="AB7" s="25">
        <f>INDEX($AT$5:$AU$17,MATCH('prev &amp; prob'!AB7,'prev &amp; prob (#)'!$AT$5:$AT$17,0),2)</f>
        <v>0</v>
      </c>
      <c r="AC7" s="26">
        <f>INDEX($AT$5:$AU$17,MATCH('prev &amp; prob'!AC7,'prev &amp; prob (#)'!$AT$5:$AT$17,0),2)</f>
        <v>0</v>
      </c>
      <c r="AD7" s="24">
        <f>IF(INDEX($AT$5:$AU$17,MATCH('prev &amp; prob'!AD7,'prev &amp; prob (#)'!$AT$5:$AT$17,0),2)=0,1,INDEX($AT$5:$AU$17,MATCH('prev &amp; prob'!AD7,'prev &amp; prob (#)'!$AT$5:$AT$17,0),2))</f>
        <v>1</v>
      </c>
      <c r="AE7" s="7"/>
      <c r="AF7" s="8">
        <f t="shared" si="0"/>
        <v>0.99245551601423487</v>
      </c>
      <c r="AG7" s="8">
        <f t="shared" si="1"/>
        <v>6.4000000000000065E-5</v>
      </c>
      <c r="AH7" s="8">
        <f t="shared" si="2"/>
        <v>0</v>
      </c>
      <c r="AI7" s="8">
        <f t="shared" si="3"/>
        <v>0</v>
      </c>
      <c r="AJ7" s="8">
        <f t="shared" si="4"/>
        <v>0</v>
      </c>
      <c r="AK7" s="8">
        <f t="shared" si="5"/>
        <v>0</v>
      </c>
      <c r="AL7" s="8">
        <f t="shared" si="6"/>
        <v>0</v>
      </c>
      <c r="AM7" s="8">
        <f t="shared" si="7"/>
        <v>0</v>
      </c>
      <c r="AN7" s="7"/>
      <c r="AO7" s="8">
        <f t="shared" si="8"/>
        <v>0.99251951601423483</v>
      </c>
      <c r="AP7" s="8">
        <f t="shared" si="9"/>
        <v>0</v>
      </c>
      <c r="AQ7" s="7"/>
      <c r="AR7" s="8">
        <f t="shared" si="10"/>
        <v>0.99251951601423483</v>
      </c>
      <c r="AS7" s="7"/>
      <c r="AT7" s="47" t="s">
        <v>84</v>
      </c>
      <c r="AU7" s="48">
        <f>'2. Inputs'!$I$34</f>
        <v>0.99644128113879005</v>
      </c>
      <c r="AV7" s="7"/>
      <c r="AW7" s="7"/>
    </row>
    <row r="8" spans="1:49" s="9" customFormat="1" x14ac:dyDescent="0.3">
      <c r="A8" s="7"/>
      <c r="B8" s="22">
        <v>2</v>
      </c>
      <c r="C8" s="23" t="s">
        <v>69</v>
      </c>
      <c r="D8" s="27" t="s">
        <v>69</v>
      </c>
      <c r="E8" s="22" t="s">
        <v>63</v>
      </c>
      <c r="F8" s="23" t="s">
        <v>64</v>
      </c>
      <c r="G8" s="25">
        <f>INDEX($AT$5:$AU$17,MATCH('prev &amp; prob'!G8,'prev &amp; prob (#)'!$AT$5:$AT$17,0),2)</f>
        <v>0</v>
      </c>
      <c r="H8" s="26">
        <f>INDEX($AT$5:$AU$17,MATCH('prev &amp; prob'!H8,'prev &amp; prob (#)'!$AT$5:$AT$17,0),2)</f>
        <v>0</v>
      </c>
      <c r="I8" s="24">
        <f>IF(INDEX($AT$5:$AU$17,MATCH('prev &amp; prob'!I8,'prev &amp; prob (#)'!$AT$5:$AT$17,0),2)=0,1,INDEX($AT$5:$AU$17,MATCH('prev &amp; prob'!I8,'prev &amp; prob (#)'!$AT$5:$AT$17,0),2))</f>
        <v>1</v>
      </c>
      <c r="J8" s="25">
        <f>INDEX($AT$5:$AU$17,MATCH('prev &amp; prob'!J8,'prev &amp; prob (#)'!$AT$5:$AT$17,0),2)</f>
        <v>0</v>
      </c>
      <c r="K8" s="26">
        <f>INDEX($AT$5:$AU$17,MATCH('prev &amp; prob'!K8,'prev &amp; prob (#)'!$AT$5:$AT$17,0),2)</f>
        <v>0</v>
      </c>
      <c r="L8" s="24">
        <f>IF(INDEX($AT$5:$AU$17,MATCH('prev &amp; prob'!L8,'prev &amp; prob (#)'!$AT$5:$AT$17,0),2)=0,1,INDEX($AT$5:$AU$17,MATCH('prev &amp; prob'!L8,'prev &amp; prob (#)'!$AT$5:$AT$17,0),2))</f>
        <v>1</v>
      </c>
      <c r="M8" s="25">
        <f>INDEX($AT$5:$AU$17,MATCH('prev &amp; prob'!M8,'prev &amp; prob (#)'!$AT$5:$AT$17,0),2)</f>
        <v>4.0000000000000001E-3</v>
      </c>
      <c r="N8" s="26">
        <f>INDEX($AT$5:$AU$17,MATCH('prev &amp; prob'!N8,'prev &amp; prob (#)'!$AT$5:$AT$17,0),2)</f>
        <v>0.98399999999999999</v>
      </c>
      <c r="O8" s="24">
        <f>IF(INDEX($AT$5:$AU$17,MATCH('prev &amp; prob'!O8,'prev &amp; prob (#)'!$AT$5:$AT$17,0),2)=0,1,INDEX($AT$5:$AU$17,MATCH('prev &amp; prob'!O8,'prev &amp; prob (#)'!$AT$5:$AT$17,0),2))</f>
        <v>1.6000000000000014E-2</v>
      </c>
      <c r="P8" s="25">
        <f>INDEX($AT$5:$AU$17,MATCH('prev &amp; prob'!P8,'prev &amp; prob (#)'!$AT$5:$AT$17,0),2)</f>
        <v>0.996</v>
      </c>
      <c r="Q8" s="26">
        <f>INDEX($AT$5:$AU$17,MATCH('prev &amp; prob'!Q8,'prev &amp; prob (#)'!$AT$5:$AT$17,0),2)</f>
        <v>3.558718861209953E-3</v>
      </c>
      <c r="R8" s="24">
        <f>IF(INDEX($AT$5:$AU$17,MATCH('prev &amp; prob'!R8,'prev &amp; prob (#)'!$AT$5:$AT$17,0),2)=0,1,INDEX($AT$5:$AU$17,MATCH('prev &amp; prob'!R8,'prev &amp; prob (#)'!$AT$5:$AT$17,0),2))</f>
        <v>0.99644128113879005</v>
      </c>
      <c r="S8" s="25">
        <f>INDEX($AT$5:$AU$17,MATCH('prev &amp; prob'!S8,'prev &amp; prob (#)'!$AT$5:$AT$17,0),2)</f>
        <v>0.996</v>
      </c>
      <c r="T8" s="26">
        <f>INDEX($AT$5:$AU$17,MATCH('prev &amp; prob'!T8,'prev &amp; prob (#)'!$AT$5:$AT$17,0),2)</f>
        <v>3.558718861209953E-3</v>
      </c>
      <c r="U8" s="24">
        <f>IF(INDEX($AT$5:$AU$17,MATCH('prev &amp; prob'!U8,'prev &amp; prob (#)'!$AT$5:$AT$17,0),2)=0,1,INDEX($AT$5:$AU$17,MATCH('prev &amp; prob'!U8,'prev &amp; prob (#)'!$AT$5:$AT$17,0),2))</f>
        <v>0.99644128113879005</v>
      </c>
      <c r="V8" s="25">
        <f>INDEX($AT$5:$AU$17,MATCH('prev &amp; prob'!V8,'prev &amp; prob (#)'!$AT$5:$AT$17,0),2)</f>
        <v>4.0000000000000001E-3</v>
      </c>
      <c r="W8" s="26">
        <f>INDEX($AT$5:$AU$17,MATCH('prev &amp; prob'!W8,'prev &amp; prob (#)'!$AT$5:$AT$17,0),2)</f>
        <v>0.98399999999999999</v>
      </c>
      <c r="X8" s="24">
        <f>IF(INDEX($AT$5:$AU$17,MATCH('prev &amp; prob'!X8,'prev &amp; prob (#)'!$AT$5:$AT$17,0),2)=0,1,INDEX($AT$5:$AU$17,MATCH('prev &amp; prob'!X8,'prev &amp; prob (#)'!$AT$5:$AT$17,0),2))</f>
        <v>1.6000000000000014E-2</v>
      </c>
      <c r="Y8" s="25">
        <f>INDEX($AT$5:$AU$17,MATCH('prev &amp; prob'!Y8,'prev &amp; prob (#)'!$AT$5:$AT$17,0),2)</f>
        <v>0</v>
      </c>
      <c r="Z8" s="26">
        <f>INDEX($AT$5:$AU$17,MATCH('prev &amp; prob'!Z8,'prev &amp; prob (#)'!$AT$5:$AT$17,0),2)</f>
        <v>0</v>
      </c>
      <c r="AA8" s="24">
        <f>IF(INDEX($AT$5:$AU$17,MATCH('prev &amp; prob'!AA8,'prev &amp; prob (#)'!$AT$5:$AT$17,0),2)=0,1,INDEX($AT$5:$AU$17,MATCH('prev &amp; prob'!AA8,'prev &amp; prob (#)'!$AT$5:$AT$17,0),2))</f>
        <v>1</v>
      </c>
      <c r="AB8" s="25">
        <f>INDEX($AT$5:$AU$17,MATCH('prev &amp; prob'!AB8,'prev &amp; prob (#)'!$AT$5:$AT$17,0),2)</f>
        <v>0</v>
      </c>
      <c r="AC8" s="26">
        <f>INDEX($AT$5:$AU$17,MATCH('prev &amp; prob'!AC8,'prev &amp; prob (#)'!$AT$5:$AT$17,0),2)</f>
        <v>0</v>
      </c>
      <c r="AD8" s="24">
        <f>IF(INDEX($AT$5:$AU$17,MATCH('prev &amp; prob'!AD8,'prev &amp; prob (#)'!$AT$5:$AT$17,0),2)=0,1,INDEX($AT$5:$AU$17,MATCH('prev &amp; prob'!AD8,'prev &amp; prob (#)'!$AT$5:$AT$17,0),2))</f>
        <v>1</v>
      </c>
      <c r="AE8" s="7"/>
      <c r="AF8" s="8">
        <f t="shared" si="0"/>
        <v>0</v>
      </c>
      <c r="AG8" s="8">
        <f t="shared" si="1"/>
        <v>0</v>
      </c>
      <c r="AH8" s="8">
        <f t="shared" si="2"/>
        <v>6.2976000000000056E-5</v>
      </c>
      <c r="AI8" s="8">
        <f t="shared" si="3"/>
        <v>3.5318701637517139E-3</v>
      </c>
      <c r="AJ8" s="8">
        <f t="shared" si="4"/>
        <v>3.5318701637517139E-3</v>
      </c>
      <c r="AK8" s="8">
        <f t="shared" si="5"/>
        <v>6.2976000000000056E-5</v>
      </c>
      <c r="AL8" s="8">
        <f t="shared" si="6"/>
        <v>0</v>
      </c>
      <c r="AM8" s="8">
        <f t="shared" si="7"/>
        <v>0</v>
      </c>
      <c r="AN8" s="7"/>
      <c r="AO8" s="8">
        <f t="shared" si="8"/>
        <v>3.5948461637517141E-3</v>
      </c>
      <c r="AP8" s="8">
        <f t="shared" si="9"/>
        <v>3.5948461637517141E-3</v>
      </c>
      <c r="AQ8" s="7"/>
      <c r="AR8" s="8">
        <f t="shared" si="10"/>
        <v>7.1896923275034282E-3</v>
      </c>
      <c r="AS8" s="7"/>
      <c r="AT8" s="47" t="s">
        <v>86</v>
      </c>
      <c r="AU8" s="48">
        <f>1-AU7</f>
        <v>3.558718861209953E-3</v>
      </c>
      <c r="AV8" s="7"/>
      <c r="AW8" s="7"/>
    </row>
    <row r="9" spans="1:49" s="9" customFormat="1" x14ac:dyDescent="0.3">
      <c r="A9" s="7"/>
      <c r="B9" s="22">
        <v>2</v>
      </c>
      <c r="C9" s="23" t="s">
        <v>69</v>
      </c>
      <c r="D9" s="27" t="s">
        <v>69</v>
      </c>
      <c r="E9" s="22" t="s">
        <v>63</v>
      </c>
      <c r="F9" s="23" t="s">
        <v>63</v>
      </c>
      <c r="G9" s="25">
        <f>INDEX($AT$5:$AU$17,MATCH('prev &amp; prob'!G9,'prev &amp; prob (#)'!$AT$5:$AT$17,0),2)</f>
        <v>0</v>
      </c>
      <c r="H9" s="26">
        <f>INDEX($AT$5:$AU$17,MATCH('prev &amp; prob'!H9,'prev &amp; prob (#)'!$AT$5:$AT$17,0),2)</f>
        <v>0</v>
      </c>
      <c r="I9" s="24">
        <f>IF(INDEX($AT$5:$AU$17,MATCH('prev &amp; prob'!I9,'prev &amp; prob (#)'!$AT$5:$AT$17,0),2)=0,1,INDEX($AT$5:$AU$17,MATCH('prev &amp; prob'!I9,'prev &amp; prob (#)'!$AT$5:$AT$17,0),2))</f>
        <v>1</v>
      </c>
      <c r="J9" s="25">
        <f>INDEX($AT$5:$AU$17,MATCH('prev &amp; prob'!J9,'prev &amp; prob (#)'!$AT$5:$AT$17,0),2)</f>
        <v>0</v>
      </c>
      <c r="K9" s="26">
        <f>INDEX($AT$5:$AU$17,MATCH('prev &amp; prob'!K9,'prev &amp; prob (#)'!$AT$5:$AT$17,0),2)</f>
        <v>0</v>
      </c>
      <c r="L9" s="24">
        <f>IF(INDEX($AT$5:$AU$17,MATCH('prev &amp; prob'!L9,'prev &amp; prob (#)'!$AT$5:$AT$17,0),2)=0,1,INDEX($AT$5:$AU$17,MATCH('prev &amp; prob'!L9,'prev &amp; prob (#)'!$AT$5:$AT$17,0),2))</f>
        <v>1</v>
      </c>
      <c r="M9" s="25">
        <f>INDEX($AT$5:$AU$17,MATCH('prev &amp; prob'!M9,'prev &amp; prob (#)'!$AT$5:$AT$17,0),2)</f>
        <v>4.0000000000000001E-3</v>
      </c>
      <c r="N9" s="26">
        <f>INDEX($AT$5:$AU$17,MATCH('prev &amp; prob'!N9,'prev &amp; prob (#)'!$AT$5:$AT$17,0),2)</f>
        <v>0.98399999999999999</v>
      </c>
      <c r="O9" s="24">
        <f>IF(INDEX($AT$5:$AU$17,MATCH('prev &amp; prob'!O9,'prev &amp; prob (#)'!$AT$5:$AT$17,0),2)=0,1,INDEX($AT$5:$AU$17,MATCH('prev &amp; prob'!O9,'prev &amp; prob (#)'!$AT$5:$AT$17,0),2))</f>
        <v>0.98399999999999999</v>
      </c>
      <c r="P9" s="25">
        <f>INDEX($AT$5:$AU$17,MATCH('prev &amp; prob'!P9,'prev &amp; prob (#)'!$AT$5:$AT$17,0),2)</f>
        <v>0.996</v>
      </c>
      <c r="Q9" s="26">
        <f>INDEX($AT$5:$AU$17,MATCH('prev &amp; prob'!Q9,'prev &amp; prob (#)'!$AT$5:$AT$17,0),2)</f>
        <v>3.558718861209953E-3</v>
      </c>
      <c r="R9" s="24">
        <f>IF(INDEX($AT$5:$AU$17,MATCH('prev &amp; prob'!R9,'prev &amp; prob (#)'!$AT$5:$AT$17,0),2)=0,1,INDEX($AT$5:$AU$17,MATCH('prev &amp; prob'!R9,'prev &amp; prob (#)'!$AT$5:$AT$17,0),2))</f>
        <v>3.558718861209953E-3</v>
      </c>
      <c r="S9" s="25">
        <f>INDEX($AT$5:$AU$17,MATCH('prev &amp; prob'!S9,'prev &amp; prob (#)'!$AT$5:$AT$17,0),2)</f>
        <v>0</v>
      </c>
      <c r="T9" s="26">
        <f>INDEX($AT$5:$AU$17,MATCH('prev &amp; prob'!T9,'prev &amp; prob (#)'!$AT$5:$AT$17,0),2)</f>
        <v>0</v>
      </c>
      <c r="U9" s="24">
        <f>IF(INDEX($AT$5:$AU$17,MATCH('prev &amp; prob'!U9,'prev &amp; prob (#)'!$AT$5:$AT$17,0),2)=0,1,INDEX($AT$5:$AU$17,MATCH('prev &amp; prob'!U9,'prev &amp; prob (#)'!$AT$5:$AT$17,0),2))</f>
        <v>1</v>
      </c>
      <c r="V9" s="25">
        <f>INDEX($AT$5:$AU$17,MATCH('prev &amp; prob'!V9,'prev &amp; prob (#)'!$AT$5:$AT$17,0),2)</f>
        <v>0</v>
      </c>
      <c r="W9" s="26">
        <f>INDEX($AT$5:$AU$17,MATCH('prev &amp; prob'!W9,'prev &amp; prob (#)'!$AT$5:$AT$17,0),2)</f>
        <v>0</v>
      </c>
      <c r="X9" s="24">
        <f>IF(INDEX($AT$5:$AU$17,MATCH('prev &amp; prob'!X9,'prev &amp; prob (#)'!$AT$5:$AT$17,0),2)=0,1,INDEX($AT$5:$AU$17,MATCH('prev &amp; prob'!X9,'prev &amp; prob (#)'!$AT$5:$AT$17,0),2))</f>
        <v>1</v>
      </c>
      <c r="Y9" s="25">
        <f>INDEX($AT$5:$AU$17,MATCH('prev &amp; prob'!Y9,'prev &amp; prob (#)'!$AT$5:$AT$17,0),2)</f>
        <v>4.0000000000000001E-3</v>
      </c>
      <c r="Z9" s="26">
        <f>INDEX($AT$5:$AU$17,MATCH('prev &amp; prob'!Z9,'prev &amp; prob (#)'!$AT$5:$AT$17,0),2)</f>
        <v>0.98399999999999999</v>
      </c>
      <c r="AA9" s="24">
        <f>IF(INDEX($AT$5:$AU$17,MATCH('prev &amp; prob'!AA9,'prev &amp; prob (#)'!$AT$5:$AT$17,0),2)=0,1,INDEX($AT$5:$AU$17,MATCH('prev &amp; prob'!AA9,'prev &amp; prob (#)'!$AT$5:$AT$17,0),2))</f>
        <v>0.98399999999999999</v>
      </c>
      <c r="AB9" s="25">
        <f>INDEX($AT$5:$AU$17,MATCH('prev &amp; prob'!AB9,'prev &amp; prob (#)'!$AT$5:$AT$17,0),2)</f>
        <v>0.996</v>
      </c>
      <c r="AC9" s="26">
        <f>INDEX($AT$5:$AU$17,MATCH('prev &amp; prob'!AC9,'prev &amp; prob (#)'!$AT$5:$AT$17,0),2)</f>
        <v>3.558718861209953E-3</v>
      </c>
      <c r="AD9" s="24">
        <f>IF(INDEX($AT$5:$AU$17,MATCH('prev &amp; prob'!AD9,'prev &amp; prob (#)'!$AT$5:$AT$17,0),2)=0,1,INDEX($AT$5:$AU$17,MATCH('prev &amp; prob'!AD9,'prev &amp; prob (#)'!$AT$5:$AT$17,0),2))</f>
        <v>3.558718861209953E-3</v>
      </c>
      <c r="AE9" s="7"/>
      <c r="AF9" s="8">
        <f t="shared" si="0"/>
        <v>0</v>
      </c>
      <c r="AG9" s="8">
        <f t="shared" si="1"/>
        <v>0</v>
      </c>
      <c r="AH9" s="8">
        <f t="shared" si="2"/>
        <v>3.8730240000000001E-3</v>
      </c>
      <c r="AI9" s="8">
        <f t="shared" si="3"/>
        <v>1.2613822013398938E-5</v>
      </c>
      <c r="AJ9" s="8">
        <f t="shared" si="4"/>
        <v>0</v>
      </c>
      <c r="AK9" s="8">
        <f t="shared" si="5"/>
        <v>0</v>
      </c>
      <c r="AL9" s="8">
        <f t="shared" si="6"/>
        <v>3.8730240000000001E-3</v>
      </c>
      <c r="AM9" s="8">
        <f t="shared" si="7"/>
        <v>1.2613822013398938E-5</v>
      </c>
      <c r="AN9" s="7"/>
      <c r="AO9" s="8">
        <f t="shared" si="8"/>
        <v>3.8856378220133991E-3</v>
      </c>
      <c r="AP9" s="8">
        <f t="shared" si="9"/>
        <v>3.8856378220133991E-3</v>
      </c>
      <c r="AQ9" s="7"/>
      <c r="AR9" s="8">
        <f t="shared" si="10"/>
        <v>7.7712756440267983E-3</v>
      </c>
      <c r="AS9" s="7"/>
      <c r="AT9" s="47" t="s">
        <v>85</v>
      </c>
      <c r="AU9" s="48">
        <f>'2. Inputs'!$I$33</f>
        <v>0.98399999999999999</v>
      </c>
      <c r="AV9" s="7"/>
      <c r="AW9" s="7"/>
    </row>
    <row r="10" spans="1:49" s="9" customFormat="1" x14ac:dyDescent="0.3">
      <c r="A10" s="7"/>
      <c r="B10" s="56">
        <v>3</v>
      </c>
      <c r="C10" s="57" t="s">
        <v>69</v>
      </c>
      <c r="D10" s="54" t="s">
        <v>68</v>
      </c>
      <c r="E10" s="56" t="s">
        <v>64</v>
      </c>
      <c r="F10" s="55" t="s">
        <v>68</v>
      </c>
      <c r="G10" s="53">
        <f>INDEX($AT$5:$AU$17,MATCH('prev &amp; prob'!G10,'prev &amp; prob (#)'!$AT$5:$AT$17,0),2)</f>
        <v>0.996</v>
      </c>
      <c r="H10" s="55">
        <f>INDEX($AT$5:$AU$17,MATCH('prev &amp; prob'!H10,'prev &amp; prob (#)'!$AT$5:$AT$17,0),2)</f>
        <v>0.99644128113879005</v>
      </c>
      <c r="I10" s="54">
        <f>IF(INDEX($AT$5:$AU$17,MATCH('prev &amp; prob'!I10,'prev &amp; prob (#)'!$AT$5:$AT$17,0),2)=0,1,INDEX($AT$5:$AU$17,MATCH('prev &amp; prob'!I10,'prev &amp; prob (#)'!$AT$5:$AT$17,0),2))</f>
        <v>1</v>
      </c>
      <c r="J10" s="53">
        <f>INDEX($AT$5:$AU$17,MATCH('prev &amp; prob'!J10,'prev &amp; prob (#)'!$AT$5:$AT$17,0),2)</f>
        <v>4.0000000000000001E-3</v>
      </c>
      <c r="K10" s="55">
        <f>INDEX($AT$5:$AU$17,MATCH('prev &amp; prob'!K10,'prev &amp; prob (#)'!$AT$5:$AT$17,0),2)</f>
        <v>1.6000000000000014E-2</v>
      </c>
      <c r="L10" s="54">
        <f>IF(INDEX($AT$5:$AU$17,MATCH('prev &amp; prob'!L10,'prev &amp; prob (#)'!$AT$5:$AT$17,0),2)=0,1,INDEX($AT$5:$AU$17,MATCH('prev &amp; prob'!L10,'prev &amp; prob (#)'!$AT$5:$AT$17,0),2))</f>
        <v>1</v>
      </c>
      <c r="M10" s="53">
        <f>INDEX($AT$5:$AU$17,MATCH('prev &amp; prob'!M10,'prev &amp; prob (#)'!$AT$5:$AT$17,0),2)</f>
        <v>0</v>
      </c>
      <c r="N10" s="55">
        <f>INDEX($AT$5:$AU$17,MATCH('prev &amp; prob'!N10,'prev &amp; prob (#)'!$AT$5:$AT$17,0),2)</f>
        <v>0</v>
      </c>
      <c r="O10" s="54">
        <f>IF(INDEX($AT$5:$AU$17,MATCH('prev &amp; prob'!O10,'prev &amp; prob (#)'!$AT$5:$AT$17,0),2)=0,1,INDEX($AT$5:$AU$17,MATCH('prev &amp; prob'!O10,'prev &amp; prob (#)'!$AT$5:$AT$17,0),2))</f>
        <v>1</v>
      </c>
      <c r="P10" s="53">
        <f>INDEX($AT$5:$AU$17,MATCH('prev &amp; prob'!P10,'prev &amp; prob (#)'!$AT$5:$AT$17,0),2)</f>
        <v>0</v>
      </c>
      <c r="Q10" s="55">
        <f>INDEX($AT$5:$AU$17,MATCH('prev &amp; prob'!Q10,'prev &amp; prob (#)'!$AT$5:$AT$17,0),2)</f>
        <v>0</v>
      </c>
      <c r="R10" s="54">
        <f>IF(INDEX($AT$5:$AU$17,MATCH('prev &amp; prob'!R10,'prev &amp; prob (#)'!$AT$5:$AT$17,0),2)=0,1,INDEX($AT$5:$AU$17,MATCH('prev &amp; prob'!R10,'prev &amp; prob (#)'!$AT$5:$AT$17,0),2))</f>
        <v>1</v>
      </c>
      <c r="S10" s="53">
        <f>INDEX($AT$5:$AU$17,MATCH('prev &amp; prob'!S10,'prev &amp; prob (#)'!$AT$5:$AT$17,0),2)</f>
        <v>0</v>
      </c>
      <c r="T10" s="55">
        <f>INDEX($AT$5:$AU$17,MATCH('prev &amp; prob'!T10,'prev &amp; prob (#)'!$AT$5:$AT$17,0),2)</f>
        <v>0</v>
      </c>
      <c r="U10" s="54">
        <f>IF(INDEX($AT$5:$AU$17,MATCH('prev &amp; prob'!U10,'prev &amp; prob (#)'!$AT$5:$AT$17,0),2)=0,1,INDEX($AT$5:$AU$17,MATCH('prev &amp; prob'!U10,'prev &amp; prob (#)'!$AT$5:$AT$17,0),2))</f>
        <v>1</v>
      </c>
      <c r="V10" s="53">
        <f>INDEX($AT$5:$AU$17,MATCH('prev &amp; prob'!V10,'prev &amp; prob (#)'!$AT$5:$AT$17,0),2)</f>
        <v>0</v>
      </c>
      <c r="W10" s="55">
        <f>INDEX($AT$5:$AU$17,MATCH('prev &amp; prob'!W10,'prev &amp; prob (#)'!$AT$5:$AT$17,0),2)</f>
        <v>0</v>
      </c>
      <c r="X10" s="54">
        <f>IF(INDEX($AT$5:$AU$17,MATCH('prev &amp; prob'!X10,'prev &amp; prob (#)'!$AT$5:$AT$17,0),2)=0,1,INDEX($AT$5:$AU$17,MATCH('prev &amp; prob'!X10,'prev &amp; prob (#)'!$AT$5:$AT$17,0),2))</f>
        <v>1</v>
      </c>
      <c r="Y10" s="53">
        <f>INDEX($AT$5:$AU$17,MATCH('prev &amp; prob'!Y10,'prev &amp; prob (#)'!$AT$5:$AT$17,0),2)</f>
        <v>0</v>
      </c>
      <c r="Z10" s="55">
        <f>INDEX($AT$5:$AU$17,MATCH('prev &amp; prob'!Z10,'prev &amp; prob (#)'!$AT$5:$AT$17,0),2)</f>
        <v>0</v>
      </c>
      <c r="AA10" s="54">
        <f>IF(INDEX($AT$5:$AU$17,MATCH('prev &amp; prob'!AA10,'prev &amp; prob (#)'!$AT$5:$AT$17,0),2)=0,1,INDEX($AT$5:$AU$17,MATCH('prev &amp; prob'!AA10,'prev &amp; prob (#)'!$AT$5:$AT$17,0),2))</f>
        <v>1</v>
      </c>
      <c r="AB10" s="53">
        <f>INDEX($AT$5:$AU$17,MATCH('prev &amp; prob'!AB10,'prev &amp; prob (#)'!$AT$5:$AT$17,0),2)</f>
        <v>0</v>
      </c>
      <c r="AC10" s="55">
        <f>INDEX($AT$5:$AU$17,MATCH('prev &amp; prob'!AC10,'prev &amp; prob (#)'!$AT$5:$AT$17,0),2)</f>
        <v>0</v>
      </c>
      <c r="AD10" s="54">
        <f>IF(INDEX($AT$5:$AU$17,MATCH('prev &amp; prob'!AD10,'prev &amp; prob (#)'!$AT$5:$AT$17,0),2)=0,1,INDEX($AT$5:$AU$17,MATCH('prev &amp; prob'!AD10,'prev &amp; prob (#)'!$AT$5:$AT$17,0),2))</f>
        <v>1</v>
      </c>
      <c r="AE10" s="7"/>
      <c r="AF10" s="8">
        <f t="shared" si="0"/>
        <v>0.99245551601423487</v>
      </c>
      <c r="AG10" s="8">
        <f t="shared" si="1"/>
        <v>6.4000000000000065E-5</v>
      </c>
      <c r="AH10" s="8">
        <f t="shared" si="2"/>
        <v>0</v>
      </c>
      <c r="AI10" s="8">
        <f t="shared" si="3"/>
        <v>0</v>
      </c>
      <c r="AJ10" s="8">
        <f t="shared" si="4"/>
        <v>0</v>
      </c>
      <c r="AK10" s="8">
        <f t="shared" si="5"/>
        <v>0</v>
      </c>
      <c r="AL10" s="8">
        <f t="shared" si="6"/>
        <v>0</v>
      </c>
      <c r="AM10" s="8">
        <f t="shared" si="7"/>
        <v>0</v>
      </c>
      <c r="AN10" s="7"/>
      <c r="AO10" s="8">
        <f t="shared" si="8"/>
        <v>0.99251951601423483</v>
      </c>
      <c r="AP10" s="8">
        <f t="shared" si="9"/>
        <v>0</v>
      </c>
      <c r="AQ10" s="7"/>
      <c r="AR10" s="8">
        <f t="shared" si="10"/>
        <v>0.99251951601423483</v>
      </c>
      <c r="AS10" s="7"/>
      <c r="AT10" s="47" t="s">
        <v>80</v>
      </c>
      <c r="AU10" s="48">
        <f>1-AU9</f>
        <v>1.6000000000000014E-2</v>
      </c>
      <c r="AV10" s="7"/>
      <c r="AW10" s="7"/>
    </row>
    <row r="11" spans="1:49" s="9" customFormat="1" x14ac:dyDescent="0.3">
      <c r="A11" s="7"/>
      <c r="B11" s="56">
        <v>3</v>
      </c>
      <c r="C11" s="57" t="s">
        <v>69</v>
      </c>
      <c r="D11" s="58" t="s">
        <v>71</v>
      </c>
      <c r="E11" s="56" t="s">
        <v>63</v>
      </c>
      <c r="F11" s="57" t="s">
        <v>64</v>
      </c>
      <c r="G11" s="53">
        <f>INDEX($AT$5:$AU$17,MATCH('prev &amp; prob'!G11,'prev &amp; prob (#)'!$AT$5:$AT$17,0),2)</f>
        <v>0</v>
      </c>
      <c r="H11" s="55">
        <f>INDEX($AT$5:$AU$17,MATCH('prev &amp; prob'!H11,'prev &amp; prob (#)'!$AT$5:$AT$17,0),2)</f>
        <v>0</v>
      </c>
      <c r="I11" s="54">
        <f>IF(INDEX($AT$5:$AU$17,MATCH('prev &amp; prob'!I11,'prev &amp; prob (#)'!$AT$5:$AT$17,0),2)=0,1,INDEX($AT$5:$AU$17,MATCH('prev &amp; prob'!I11,'prev &amp; prob (#)'!$AT$5:$AT$17,0),2))</f>
        <v>1</v>
      </c>
      <c r="J11" s="53">
        <f>INDEX($AT$5:$AU$17,MATCH('prev &amp; prob'!J11,'prev &amp; prob (#)'!$AT$5:$AT$17,0),2)</f>
        <v>0</v>
      </c>
      <c r="K11" s="55">
        <f>INDEX($AT$5:$AU$17,MATCH('prev &amp; prob'!K11,'prev &amp; prob (#)'!$AT$5:$AT$17,0),2)</f>
        <v>0</v>
      </c>
      <c r="L11" s="54">
        <f>IF(INDEX($AT$5:$AU$17,MATCH('prev &amp; prob'!L11,'prev &amp; prob (#)'!$AT$5:$AT$17,0),2)=0,1,INDEX($AT$5:$AU$17,MATCH('prev &amp; prob'!L11,'prev &amp; prob (#)'!$AT$5:$AT$17,0),2))</f>
        <v>1</v>
      </c>
      <c r="M11" s="53">
        <f>INDEX($AT$5:$AU$17,MATCH('prev &amp; prob'!M11,'prev &amp; prob (#)'!$AT$5:$AT$17,0),2)</f>
        <v>4.0000000000000001E-3</v>
      </c>
      <c r="N11" s="55">
        <f>INDEX($AT$5:$AU$17,MATCH('prev &amp; prob'!N11,'prev &amp; prob (#)'!$AT$5:$AT$17,0),2)</f>
        <v>0.98399999999999999</v>
      </c>
      <c r="O11" s="54">
        <f>IF(INDEX($AT$5:$AU$17,MATCH('prev &amp; prob'!O11,'prev &amp; prob (#)'!$AT$5:$AT$17,0),2)=0,1,INDEX($AT$5:$AU$17,MATCH('prev &amp; prob'!O11,'prev &amp; prob (#)'!$AT$5:$AT$17,0),2))</f>
        <v>1.5000000000000013E-2</v>
      </c>
      <c r="P11" s="53">
        <f>INDEX($AT$5:$AU$17,MATCH('prev &amp; prob'!P11,'prev &amp; prob (#)'!$AT$5:$AT$17,0),2)</f>
        <v>0.996</v>
      </c>
      <c r="Q11" s="55">
        <f>INDEX($AT$5:$AU$17,MATCH('prev &amp; prob'!Q11,'prev &amp; prob (#)'!$AT$5:$AT$17,0),2)</f>
        <v>3.558718861209953E-3</v>
      </c>
      <c r="R11" s="54">
        <f>IF(INDEX($AT$5:$AU$17,MATCH('prev &amp; prob'!R11,'prev &amp; prob (#)'!$AT$5:$AT$17,0),2)=0,1,INDEX($AT$5:$AU$17,MATCH('prev &amp; prob'!R11,'prev &amp; prob (#)'!$AT$5:$AT$17,0),2))</f>
        <v>0.997</v>
      </c>
      <c r="S11" s="53">
        <f>INDEX($AT$5:$AU$17,MATCH('prev &amp; prob'!S11,'prev &amp; prob (#)'!$AT$5:$AT$17,0),2)</f>
        <v>0.996</v>
      </c>
      <c r="T11" s="55">
        <f>INDEX($AT$5:$AU$17,MATCH('prev &amp; prob'!T11,'prev &amp; prob (#)'!$AT$5:$AT$17,0),2)</f>
        <v>3.0000000000000027E-3</v>
      </c>
      <c r="U11" s="54">
        <f>IF(INDEX($AT$5:$AU$17,MATCH('prev &amp; prob'!U11,'prev &amp; prob (#)'!$AT$5:$AT$17,0),2)=0,1,INDEX($AT$5:$AU$17,MATCH('prev &amp; prob'!U11,'prev &amp; prob (#)'!$AT$5:$AT$17,0),2))</f>
        <v>0.997</v>
      </c>
      <c r="V11" s="53">
        <f>INDEX($AT$5:$AU$17,MATCH('prev &amp; prob'!V11,'prev &amp; prob (#)'!$AT$5:$AT$17,0),2)</f>
        <v>4.0000000000000001E-3</v>
      </c>
      <c r="W11" s="55">
        <f>INDEX($AT$5:$AU$17,MATCH('prev &amp; prob'!W11,'prev &amp; prob (#)'!$AT$5:$AT$17,0),2)</f>
        <v>0.98499999999999999</v>
      </c>
      <c r="X11" s="54">
        <f>IF(INDEX($AT$5:$AU$17,MATCH('prev &amp; prob'!X11,'prev &amp; prob (#)'!$AT$5:$AT$17,0),2)=0,1,INDEX($AT$5:$AU$17,MATCH('prev &amp; prob'!X11,'prev &amp; prob (#)'!$AT$5:$AT$17,0),2))</f>
        <v>1.5000000000000013E-2</v>
      </c>
      <c r="Y11" s="53">
        <f>INDEX($AT$5:$AU$17,MATCH('prev &amp; prob'!Y11,'prev &amp; prob (#)'!$AT$5:$AT$17,0),2)</f>
        <v>0</v>
      </c>
      <c r="Z11" s="55">
        <f>INDEX($AT$5:$AU$17,MATCH('prev &amp; prob'!Z11,'prev &amp; prob (#)'!$AT$5:$AT$17,0),2)</f>
        <v>0</v>
      </c>
      <c r="AA11" s="54">
        <f>IF(INDEX($AT$5:$AU$17,MATCH('prev &amp; prob'!AA11,'prev &amp; prob (#)'!$AT$5:$AT$17,0),2)=0,1,INDEX($AT$5:$AU$17,MATCH('prev &amp; prob'!AA11,'prev &amp; prob (#)'!$AT$5:$AT$17,0),2))</f>
        <v>1</v>
      </c>
      <c r="AB11" s="53">
        <f>INDEX($AT$5:$AU$17,MATCH('prev &amp; prob'!AB11,'prev &amp; prob (#)'!$AT$5:$AT$17,0),2)</f>
        <v>0</v>
      </c>
      <c r="AC11" s="55">
        <f>INDEX($AT$5:$AU$17,MATCH('prev &amp; prob'!AC11,'prev &amp; prob (#)'!$AT$5:$AT$17,0),2)</f>
        <v>0</v>
      </c>
      <c r="AD11" s="54">
        <f>IF(INDEX($AT$5:$AU$17,MATCH('prev &amp; prob'!AD11,'prev &amp; prob (#)'!$AT$5:$AT$17,0),2)=0,1,INDEX($AT$5:$AU$17,MATCH('prev &amp; prob'!AD11,'prev &amp; prob (#)'!$AT$5:$AT$17,0),2))</f>
        <v>1</v>
      </c>
      <c r="AE11" s="7"/>
      <c r="AF11" s="8">
        <f t="shared" si="0"/>
        <v>0</v>
      </c>
      <c r="AG11" s="8">
        <f t="shared" si="1"/>
        <v>0</v>
      </c>
      <c r="AH11" s="8">
        <f t="shared" si="2"/>
        <v>5.9040000000000058E-5</v>
      </c>
      <c r="AI11" s="8">
        <f t="shared" si="3"/>
        <v>3.5338505338078177E-3</v>
      </c>
      <c r="AJ11" s="8">
        <f t="shared" si="4"/>
        <v>2.9790360000000026E-3</v>
      </c>
      <c r="AK11" s="8">
        <f t="shared" si="5"/>
        <v>5.9100000000000054E-5</v>
      </c>
      <c r="AL11" s="8">
        <f t="shared" si="6"/>
        <v>0</v>
      </c>
      <c r="AM11" s="8">
        <f t="shared" si="7"/>
        <v>0</v>
      </c>
      <c r="AN11" s="7"/>
      <c r="AO11" s="8">
        <f t="shared" si="8"/>
        <v>3.5928905338078179E-3</v>
      </c>
      <c r="AP11" s="8">
        <f t="shared" si="9"/>
        <v>3.0381360000000025E-3</v>
      </c>
      <c r="AQ11" s="7"/>
      <c r="AR11" s="8">
        <f t="shared" si="10"/>
        <v>6.6310265338078208E-3</v>
      </c>
      <c r="AS11" s="7"/>
      <c r="AT11" s="47" t="s">
        <v>89</v>
      </c>
      <c r="AU11" s="48">
        <f>'2. Inputs'!$I$36</f>
        <v>0.997</v>
      </c>
      <c r="AV11" s="7"/>
      <c r="AW11" s="7"/>
    </row>
    <row r="12" spans="1:49" s="9" customFormat="1" x14ac:dyDescent="0.3">
      <c r="A12" s="7"/>
      <c r="B12" s="56">
        <v>3</v>
      </c>
      <c r="C12" s="57" t="s">
        <v>69</v>
      </c>
      <c r="D12" s="58" t="s">
        <v>71</v>
      </c>
      <c r="E12" s="56" t="s">
        <v>63</v>
      </c>
      <c r="F12" s="57" t="s">
        <v>63</v>
      </c>
      <c r="G12" s="53">
        <f>INDEX($AT$5:$AU$17,MATCH('prev &amp; prob'!G12,'prev &amp; prob (#)'!$AT$5:$AT$17,0),2)</f>
        <v>0</v>
      </c>
      <c r="H12" s="55">
        <f>INDEX($AT$5:$AU$17,MATCH('prev &amp; prob'!H12,'prev &amp; prob (#)'!$AT$5:$AT$17,0),2)</f>
        <v>0</v>
      </c>
      <c r="I12" s="54">
        <f>IF(INDEX($AT$5:$AU$17,MATCH('prev &amp; prob'!I12,'prev &amp; prob (#)'!$AT$5:$AT$17,0),2)=0,1,INDEX($AT$5:$AU$17,MATCH('prev &amp; prob'!I12,'prev &amp; prob (#)'!$AT$5:$AT$17,0),2))</f>
        <v>1</v>
      </c>
      <c r="J12" s="53">
        <f>INDEX($AT$5:$AU$17,MATCH('prev &amp; prob'!J12,'prev &amp; prob (#)'!$AT$5:$AT$17,0),2)</f>
        <v>0</v>
      </c>
      <c r="K12" s="55">
        <f>INDEX($AT$5:$AU$17,MATCH('prev &amp; prob'!K12,'prev &amp; prob (#)'!$AT$5:$AT$17,0),2)</f>
        <v>0</v>
      </c>
      <c r="L12" s="54">
        <f>IF(INDEX($AT$5:$AU$17,MATCH('prev &amp; prob'!L12,'prev &amp; prob (#)'!$AT$5:$AT$17,0),2)=0,1,INDEX($AT$5:$AU$17,MATCH('prev &amp; prob'!L12,'prev &amp; prob (#)'!$AT$5:$AT$17,0),2))</f>
        <v>1</v>
      </c>
      <c r="M12" s="53">
        <f>INDEX($AT$5:$AU$17,MATCH('prev &amp; prob'!M12,'prev &amp; prob (#)'!$AT$5:$AT$17,0),2)</f>
        <v>4.0000000000000001E-3</v>
      </c>
      <c r="N12" s="55">
        <f>INDEX($AT$5:$AU$17,MATCH('prev &amp; prob'!N12,'prev &amp; prob (#)'!$AT$5:$AT$17,0),2)</f>
        <v>0.98399999999999999</v>
      </c>
      <c r="O12" s="54">
        <f>IF(INDEX($AT$5:$AU$17,MATCH('prev &amp; prob'!O12,'prev &amp; prob (#)'!$AT$5:$AT$17,0),2)=0,1,INDEX($AT$5:$AU$17,MATCH('prev &amp; prob'!O12,'prev &amp; prob (#)'!$AT$5:$AT$17,0),2))</f>
        <v>0.98499999999999999</v>
      </c>
      <c r="P12" s="53">
        <f>INDEX($AT$5:$AU$17,MATCH('prev &amp; prob'!P12,'prev &amp; prob (#)'!$AT$5:$AT$17,0),2)</f>
        <v>0.996</v>
      </c>
      <c r="Q12" s="55">
        <f>INDEX($AT$5:$AU$17,MATCH('prev &amp; prob'!Q12,'prev &amp; prob (#)'!$AT$5:$AT$17,0),2)</f>
        <v>3.558718861209953E-3</v>
      </c>
      <c r="R12" s="54">
        <f>IF(INDEX($AT$5:$AU$17,MATCH('prev &amp; prob'!R12,'prev &amp; prob (#)'!$AT$5:$AT$17,0),2)=0,1,INDEX($AT$5:$AU$17,MATCH('prev &amp; prob'!R12,'prev &amp; prob (#)'!$AT$5:$AT$17,0),2))</f>
        <v>3.0000000000000027E-3</v>
      </c>
      <c r="S12" s="53">
        <f>INDEX($AT$5:$AU$17,MATCH('prev &amp; prob'!S12,'prev &amp; prob (#)'!$AT$5:$AT$17,0),2)</f>
        <v>0</v>
      </c>
      <c r="T12" s="55">
        <f>INDEX($AT$5:$AU$17,MATCH('prev &amp; prob'!T12,'prev &amp; prob (#)'!$AT$5:$AT$17,0),2)</f>
        <v>0</v>
      </c>
      <c r="U12" s="54">
        <f>IF(INDEX($AT$5:$AU$17,MATCH('prev &amp; prob'!U12,'prev &amp; prob (#)'!$AT$5:$AT$17,0),2)=0,1,INDEX($AT$5:$AU$17,MATCH('prev &amp; prob'!U12,'prev &amp; prob (#)'!$AT$5:$AT$17,0),2))</f>
        <v>1</v>
      </c>
      <c r="V12" s="53">
        <f>INDEX($AT$5:$AU$17,MATCH('prev &amp; prob'!V12,'prev &amp; prob (#)'!$AT$5:$AT$17,0),2)</f>
        <v>0</v>
      </c>
      <c r="W12" s="55">
        <f>INDEX($AT$5:$AU$17,MATCH('prev &amp; prob'!W12,'prev &amp; prob (#)'!$AT$5:$AT$17,0),2)</f>
        <v>0</v>
      </c>
      <c r="X12" s="54">
        <f>IF(INDEX($AT$5:$AU$17,MATCH('prev &amp; prob'!X12,'prev &amp; prob (#)'!$AT$5:$AT$17,0),2)=0,1,INDEX($AT$5:$AU$17,MATCH('prev &amp; prob'!X12,'prev &amp; prob (#)'!$AT$5:$AT$17,0),2))</f>
        <v>1</v>
      </c>
      <c r="Y12" s="53">
        <f>INDEX($AT$5:$AU$17,MATCH('prev &amp; prob'!Y12,'prev &amp; prob (#)'!$AT$5:$AT$17,0),2)</f>
        <v>4.0000000000000001E-3</v>
      </c>
      <c r="Z12" s="55">
        <f>INDEX($AT$5:$AU$17,MATCH('prev &amp; prob'!Z12,'prev &amp; prob (#)'!$AT$5:$AT$17,0),2)</f>
        <v>0.98499999999999999</v>
      </c>
      <c r="AA12" s="54">
        <f>IF(INDEX($AT$5:$AU$17,MATCH('prev &amp; prob'!AA12,'prev &amp; prob (#)'!$AT$5:$AT$17,0),2)=0,1,INDEX($AT$5:$AU$17,MATCH('prev &amp; prob'!AA12,'prev &amp; prob (#)'!$AT$5:$AT$17,0),2))</f>
        <v>0.98499999999999999</v>
      </c>
      <c r="AB12" s="53">
        <f>INDEX($AT$5:$AU$17,MATCH('prev &amp; prob'!AB12,'prev &amp; prob (#)'!$AT$5:$AT$17,0),2)</f>
        <v>0.996</v>
      </c>
      <c r="AC12" s="55">
        <f>INDEX($AT$5:$AU$17,MATCH('prev &amp; prob'!AC12,'prev &amp; prob (#)'!$AT$5:$AT$17,0),2)</f>
        <v>3.0000000000000027E-3</v>
      </c>
      <c r="AD12" s="54">
        <f>IF(INDEX($AT$5:$AU$17,MATCH('prev &amp; prob'!AD12,'prev &amp; prob (#)'!$AT$5:$AT$17,0),2)=0,1,INDEX($AT$5:$AU$17,MATCH('prev &amp; prob'!AD12,'prev &amp; prob (#)'!$AT$5:$AT$17,0),2))</f>
        <v>3.0000000000000027E-3</v>
      </c>
      <c r="AE12" s="7"/>
      <c r="AF12" s="8">
        <f t="shared" si="0"/>
        <v>0</v>
      </c>
      <c r="AG12" s="8">
        <f t="shared" si="1"/>
        <v>0</v>
      </c>
      <c r="AH12" s="8">
        <f t="shared" si="2"/>
        <v>3.87696E-3</v>
      </c>
      <c r="AI12" s="8">
        <f t="shared" si="3"/>
        <v>1.0633451957295348E-5</v>
      </c>
      <c r="AJ12" s="8">
        <f t="shared" si="4"/>
        <v>0</v>
      </c>
      <c r="AK12" s="8">
        <f t="shared" si="5"/>
        <v>0</v>
      </c>
      <c r="AL12" s="8">
        <f t="shared" si="6"/>
        <v>3.8809000000000001E-3</v>
      </c>
      <c r="AM12" s="8">
        <f t="shared" si="7"/>
        <v>8.9640000000000162E-6</v>
      </c>
      <c r="AN12" s="7"/>
      <c r="AO12" s="8">
        <f t="shared" si="8"/>
        <v>3.8875934519572953E-3</v>
      </c>
      <c r="AP12" s="8">
        <f t="shared" si="9"/>
        <v>3.8898640000000003E-3</v>
      </c>
      <c r="AQ12" s="7"/>
      <c r="AR12" s="8">
        <f t="shared" si="10"/>
        <v>7.777457451957296E-3</v>
      </c>
      <c r="AS12" s="7"/>
      <c r="AT12" s="47" t="s">
        <v>94</v>
      </c>
      <c r="AU12" s="48">
        <f>1-AU11</f>
        <v>3.0000000000000027E-3</v>
      </c>
      <c r="AV12" s="7"/>
      <c r="AW12" s="7"/>
    </row>
    <row r="13" spans="1:49" s="9" customFormat="1" x14ac:dyDescent="0.3">
      <c r="A13" s="7"/>
      <c r="B13" s="59">
        <v>4</v>
      </c>
      <c r="C13" s="60" t="s">
        <v>71</v>
      </c>
      <c r="D13" s="61" t="s">
        <v>70</v>
      </c>
      <c r="E13" s="59" t="s">
        <v>64</v>
      </c>
      <c r="F13" s="62" t="s">
        <v>67</v>
      </c>
      <c r="G13" s="63">
        <f>INDEX($AT$5:$AU$17,MATCH('prev &amp; prob'!G13,'prev &amp; prob (#)'!$AT$5:$AT$17,0),2)</f>
        <v>0.996</v>
      </c>
      <c r="H13" s="62">
        <f>INDEX($AT$5:$AU$17,MATCH('prev &amp; prob'!H13,'prev &amp; prob (#)'!$AT$5:$AT$17,0),2)</f>
        <v>0.997</v>
      </c>
      <c r="I13" s="64">
        <f>IF(INDEX($AT$5:$AU$17,MATCH('prev &amp; prob'!I13,'prev &amp; prob (#)'!$AT$5:$AT$17,0),2)=0,1,INDEX($AT$5:$AU$17,MATCH('prev &amp; prob'!I13,'prev &amp; prob (#)'!$AT$5:$AT$17,0),2))</f>
        <v>1</v>
      </c>
      <c r="J13" s="63">
        <f>INDEX($AT$5:$AU$17,MATCH('prev &amp; prob'!J13,'prev &amp; prob (#)'!$AT$5:$AT$17,0),2)</f>
        <v>4.0000000000000001E-3</v>
      </c>
      <c r="K13" s="62">
        <f>INDEX($AT$5:$AU$17,MATCH('prev &amp; prob'!K13,'prev &amp; prob (#)'!$AT$5:$AT$17,0),2)</f>
        <v>1.5000000000000013E-2</v>
      </c>
      <c r="L13" s="64">
        <f>IF(INDEX($AT$5:$AU$17,MATCH('prev &amp; prob'!L13,'prev &amp; prob (#)'!$AT$5:$AT$17,0),2)=0,1,INDEX($AT$5:$AU$17,MATCH('prev &amp; prob'!L13,'prev &amp; prob (#)'!$AT$5:$AT$17,0),2))</f>
        <v>1</v>
      </c>
      <c r="M13" s="63">
        <f>INDEX($AT$5:$AU$17,MATCH('prev &amp; prob'!M13,'prev &amp; prob (#)'!$AT$5:$AT$17,0),2)</f>
        <v>0</v>
      </c>
      <c r="N13" s="62">
        <f>INDEX($AT$5:$AU$17,MATCH('prev &amp; prob'!N13,'prev &amp; prob (#)'!$AT$5:$AT$17,0),2)</f>
        <v>0</v>
      </c>
      <c r="O13" s="64">
        <f>IF(INDEX($AT$5:$AU$17,MATCH('prev &amp; prob'!O13,'prev &amp; prob (#)'!$AT$5:$AT$17,0),2)=0,1,INDEX($AT$5:$AU$17,MATCH('prev &amp; prob'!O13,'prev &amp; prob (#)'!$AT$5:$AT$17,0),2))</f>
        <v>1</v>
      </c>
      <c r="P13" s="63">
        <f>INDEX($AT$5:$AU$17,MATCH('prev &amp; prob'!P13,'prev &amp; prob (#)'!$AT$5:$AT$17,0),2)</f>
        <v>0</v>
      </c>
      <c r="Q13" s="62">
        <f>INDEX($AT$5:$AU$17,MATCH('prev &amp; prob'!Q13,'prev &amp; prob (#)'!$AT$5:$AT$17,0),2)</f>
        <v>0</v>
      </c>
      <c r="R13" s="64">
        <f>IF(INDEX($AT$5:$AU$17,MATCH('prev &amp; prob'!R13,'prev &amp; prob (#)'!$AT$5:$AT$17,0),2)=0,1,INDEX($AT$5:$AU$17,MATCH('prev &amp; prob'!R13,'prev &amp; prob (#)'!$AT$5:$AT$17,0),2))</f>
        <v>1</v>
      </c>
      <c r="S13" s="63">
        <f>INDEX($AT$5:$AU$17,MATCH('prev &amp; prob'!S13,'prev &amp; prob (#)'!$AT$5:$AT$17,0),2)</f>
        <v>0</v>
      </c>
      <c r="T13" s="62">
        <f>INDEX($AT$5:$AU$17,MATCH('prev &amp; prob'!T13,'prev &amp; prob (#)'!$AT$5:$AT$17,0),2)</f>
        <v>0</v>
      </c>
      <c r="U13" s="64">
        <f>IF(INDEX($AT$5:$AU$17,MATCH('prev &amp; prob'!U13,'prev &amp; prob (#)'!$AT$5:$AT$17,0),2)=0,1,INDEX($AT$5:$AU$17,MATCH('prev &amp; prob'!U13,'prev &amp; prob (#)'!$AT$5:$AT$17,0),2))</f>
        <v>1</v>
      </c>
      <c r="V13" s="63">
        <f>INDEX($AT$5:$AU$17,MATCH('prev &amp; prob'!V13,'prev &amp; prob (#)'!$AT$5:$AT$17,0),2)</f>
        <v>0</v>
      </c>
      <c r="W13" s="62">
        <f>INDEX($AT$5:$AU$17,MATCH('prev &amp; prob'!W13,'prev &amp; prob (#)'!$AT$5:$AT$17,0),2)</f>
        <v>0</v>
      </c>
      <c r="X13" s="64">
        <f>IF(INDEX($AT$5:$AU$17,MATCH('prev &amp; prob'!X13,'prev &amp; prob (#)'!$AT$5:$AT$17,0),2)=0,1,INDEX($AT$5:$AU$17,MATCH('prev &amp; prob'!X13,'prev &amp; prob (#)'!$AT$5:$AT$17,0),2))</f>
        <v>1</v>
      </c>
      <c r="Y13" s="63">
        <f>INDEX($AT$5:$AU$17,MATCH('prev &amp; prob'!Y13,'prev &amp; prob (#)'!$AT$5:$AT$17,0),2)</f>
        <v>0</v>
      </c>
      <c r="Z13" s="62">
        <f>INDEX($AT$5:$AU$17,MATCH('prev &amp; prob'!Z13,'prev &amp; prob (#)'!$AT$5:$AT$17,0),2)</f>
        <v>0</v>
      </c>
      <c r="AA13" s="64">
        <f>IF(INDEX($AT$5:$AU$17,MATCH('prev &amp; prob'!AA13,'prev &amp; prob (#)'!$AT$5:$AT$17,0),2)=0,1,INDEX($AT$5:$AU$17,MATCH('prev &amp; prob'!AA13,'prev &amp; prob (#)'!$AT$5:$AT$17,0),2))</f>
        <v>1</v>
      </c>
      <c r="AB13" s="63">
        <f>INDEX($AT$5:$AU$17,MATCH('prev &amp; prob'!AB13,'prev &amp; prob (#)'!$AT$5:$AT$17,0),2)</f>
        <v>0</v>
      </c>
      <c r="AC13" s="62">
        <f>INDEX($AT$5:$AU$17,MATCH('prev &amp; prob'!AC13,'prev &amp; prob (#)'!$AT$5:$AT$17,0),2)</f>
        <v>0</v>
      </c>
      <c r="AD13" s="64">
        <f>IF(INDEX($AT$5:$AU$17,MATCH('prev &amp; prob'!AD13,'prev &amp; prob (#)'!$AT$5:$AT$17,0),2)=0,1,INDEX($AT$5:$AU$17,MATCH('prev &amp; prob'!AD13,'prev &amp; prob (#)'!$AT$5:$AT$17,0),2))</f>
        <v>1</v>
      </c>
      <c r="AE13" s="7"/>
      <c r="AF13" s="8">
        <f t="shared" si="0"/>
        <v>0.99301200000000001</v>
      </c>
      <c r="AG13" s="8">
        <f t="shared" si="1"/>
        <v>6.0000000000000056E-5</v>
      </c>
      <c r="AH13" s="8">
        <f t="shared" si="2"/>
        <v>0</v>
      </c>
      <c r="AI13" s="8">
        <f t="shared" si="3"/>
        <v>0</v>
      </c>
      <c r="AJ13" s="8">
        <f t="shared" si="4"/>
        <v>0</v>
      </c>
      <c r="AK13" s="8">
        <f t="shared" si="5"/>
        <v>0</v>
      </c>
      <c r="AL13" s="8">
        <f t="shared" si="6"/>
        <v>0</v>
      </c>
      <c r="AM13" s="8">
        <f t="shared" si="7"/>
        <v>0</v>
      </c>
      <c r="AN13" s="7"/>
      <c r="AO13" s="8">
        <f t="shared" si="8"/>
        <v>0.99307199999999995</v>
      </c>
      <c r="AP13" s="8">
        <f t="shared" si="9"/>
        <v>0</v>
      </c>
      <c r="AQ13" s="7"/>
      <c r="AR13" s="8">
        <f t="shared" si="10"/>
        <v>0.99307199999999995</v>
      </c>
      <c r="AS13" s="7"/>
      <c r="AT13" s="47" t="s">
        <v>90</v>
      </c>
      <c r="AU13" s="48">
        <f>'2. Inputs'!$I$35</f>
        <v>0.98499999999999999</v>
      </c>
      <c r="AV13" s="7"/>
      <c r="AW13" s="7"/>
    </row>
    <row r="14" spans="1:49" s="9" customFormat="1" x14ac:dyDescent="0.3">
      <c r="A14" s="7"/>
      <c r="B14" s="59">
        <v>4</v>
      </c>
      <c r="C14" s="60" t="s">
        <v>71</v>
      </c>
      <c r="D14" s="61" t="s">
        <v>70</v>
      </c>
      <c r="E14" s="59" t="s">
        <v>63</v>
      </c>
      <c r="F14" s="62" t="s">
        <v>67</v>
      </c>
      <c r="G14" s="63">
        <f>INDEX($AT$5:$AU$17,MATCH('prev &amp; prob'!G14,'prev &amp; prob (#)'!$AT$5:$AT$17,0),2)</f>
        <v>0</v>
      </c>
      <c r="H14" s="62">
        <f>INDEX($AT$5:$AU$17,MATCH('prev &amp; prob'!H14,'prev &amp; prob (#)'!$AT$5:$AT$17,0),2)</f>
        <v>0</v>
      </c>
      <c r="I14" s="64">
        <f>IF(INDEX($AT$5:$AU$17,MATCH('prev &amp; prob'!I14,'prev &amp; prob (#)'!$AT$5:$AT$17,0),2)=0,1,INDEX($AT$5:$AU$17,MATCH('prev &amp; prob'!I14,'prev &amp; prob (#)'!$AT$5:$AT$17,0),2))</f>
        <v>1</v>
      </c>
      <c r="J14" s="63">
        <f>INDEX($AT$5:$AU$17,MATCH('prev &amp; prob'!J14,'prev &amp; prob (#)'!$AT$5:$AT$17,0),2)</f>
        <v>0</v>
      </c>
      <c r="K14" s="62">
        <f>INDEX($AT$5:$AU$17,MATCH('prev &amp; prob'!K14,'prev &amp; prob (#)'!$AT$5:$AT$17,0),2)</f>
        <v>0</v>
      </c>
      <c r="L14" s="64">
        <f>IF(INDEX($AT$5:$AU$17,MATCH('prev &amp; prob'!L14,'prev &amp; prob (#)'!$AT$5:$AT$17,0),2)=0,1,INDEX($AT$5:$AU$17,MATCH('prev &amp; prob'!L14,'prev &amp; prob (#)'!$AT$5:$AT$17,0),2))</f>
        <v>1</v>
      </c>
      <c r="M14" s="63">
        <f>INDEX($AT$5:$AU$17,MATCH('prev &amp; prob'!M14,'prev &amp; prob (#)'!$AT$5:$AT$17,0),2)</f>
        <v>4.0000000000000001E-3</v>
      </c>
      <c r="N14" s="62">
        <f>INDEX($AT$5:$AU$17,MATCH('prev &amp; prob'!N14,'prev &amp; prob (#)'!$AT$5:$AT$17,0),2)</f>
        <v>0.98499999999999999</v>
      </c>
      <c r="O14" s="64">
        <f>IF(INDEX($AT$5:$AU$17,MATCH('prev &amp; prob'!O14,'prev &amp; prob (#)'!$AT$5:$AT$17,0),2)=0,1,INDEX($AT$5:$AU$17,MATCH('prev &amp; prob'!O14,'prev &amp; prob (#)'!$AT$5:$AT$17,0),2))</f>
        <v>1</v>
      </c>
      <c r="P14" s="63">
        <f>INDEX($AT$5:$AU$17,MATCH('prev &amp; prob'!P14,'prev &amp; prob (#)'!$AT$5:$AT$17,0),2)</f>
        <v>0.996</v>
      </c>
      <c r="Q14" s="62">
        <f>INDEX($AT$5:$AU$17,MATCH('prev &amp; prob'!Q14,'prev &amp; prob (#)'!$AT$5:$AT$17,0),2)</f>
        <v>3.0000000000000027E-3</v>
      </c>
      <c r="R14" s="64">
        <f>IF(INDEX($AT$5:$AU$17,MATCH('prev &amp; prob'!R14,'prev &amp; prob (#)'!$AT$5:$AT$17,0),2)=0,1,INDEX($AT$5:$AU$17,MATCH('prev &amp; prob'!R14,'prev &amp; prob (#)'!$AT$5:$AT$17,0),2))</f>
        <v>1</v>
      </c>
      <c r="S14" s="63">
        <f>INDEX($AT$5:$AU$17,MATCH('prev &amp; prob'!S14,'prev &amp; prob (#)'!$AT$5:$AT$17,0),2)</f>
        <v>0</v>
      </c>
      <c r="T14" s="62">
        <f>INDEX($AT$5:$AU$17,MATCH('prev &amp; prob'!T14,'prev &amp; prob (#)'!$AT$5:$AT$17,0),2)</f>
        <v>0</v>
      </c>
      <c r="U14" s="64">
        <f>IF(INDEX($AT$5:$AU$17,MATCH('prev &amp; prob'!U14,'prev &amp; prob (#)'!$AT$5:$AT$17,0),2)=0,1,INDEX($AT$5:$AU$17,MATCH('prev &amp; prob'!U14,'prev &amp; prob (#)'!$AT$5:$AT$17,0),2))</f>
        <v>1</v>
      </c>
      <c r="V14" s="63">
        <f>INDEX($AT$5:$AU$17,MATCH('prev &amp; prob'!V14,'prev &amp; prob (#)'!$AT$5:$AT$17,0),2)</f>
        <v>0</v>
      </c>
      <c r="W14" s="62">
        <f>INDEX($AT$5:$AU$17,MATCH('prev &amp; prob'!W14,'prev &amp; prob (#)'!$AT$5:$AT$17,0),2)</f>
        <v>0</v>
      </c>
      <c r="X14" s="64">
        <f>IF(INDEX($AT$5:$AU$17,MATCH('prev &amp; prob'!X14,'prev &amp; prob (#)'!$AT$5:$AT$17,0),2)=0,1,INDEX($AT$5:$AU$17,MATCH('prev &amp; prob'!X14,'prev &amp; prob (#)'!$AT$5:$AT$17,0),2))</f>
        <v>1</v>
      </c>
      <c r="Y14" s="63">
        <f>INDEX($AT$5:$AU$17,MATCH('prev &amp; prob'!Y14,'prev &amp; prob (#)'!$AT$5:$AT$17,0),2)</f>
        <v>0</v>
      </c>
      <c r="Z14" s="62">
        <f>INDEX($AT$5:$AU$17,MATCH('prev &amp; prob'!Z14,'prev &amp; prob (#)'!$AT$5:$AT$17,0),2)</f>
        <v>0</v>
      </c>
      <c r="AA14" s="64">
        <f>IF(INDEX($AT$5:$AU$17,MATCH('prev &amp; prob'!AA14,'prev &amp; prob (#)'!$AT$5:$AT$17,0),2)=0,1,INDEX($AT$5:$AU$17,MATCH('prev &amp; prob'!AA14,'prev &amp; prob (#)'!$AT$5:$AT$17,0),2))</f>
        <v>1</v>
      </c>
      <c r="AB14" s="63">
        <f>INDEX($AT$5:$AU$17,MATCH('prev &amp; prob'!AB14,'prev &amp; prob (#)'!$AT$5:$AT$17,0),2)</f>
        <v>0</v>
      </c>
      <c r="AC14" s="62">
        <f>INDEX($AT$5:$AU$17,MATCH('prev &amp; prob'!AC14,'prev &amp; prob (#)'!$AT$5:$AT$17,0),2)</f>
        <v>0</v>
      </c>
      <c r="AD14" s="64">
        <f>IF(INDEX($AT$5:$AU$17,MATCH('prev &amp; prob'!AD14,'prev &amp; prob (#)'!$AT$5:$AT$17,0),2)=0,1,INDEX($AT$5:$AU$17,MATCH('prev &amp; prob'!AD14,'prev &amp; prob (#)'!$AT$5:$AT$17,0),2))</f>
        <v>1</v>
      </c>
      <c r="AE14" s="7"/>
      <c r="AF14" s="8">
        <f t="shared" si="0"/>
        <v>0</v>
      </c>
      <c r="AG14" s="8">
        <f t="shared" si="1"/>
        <v>0</v>
      </c>
      <c r="AH14" s="8">
        <f t="shared" si="2"/>
        <v>3.9399999999999999E-3</v>
      </c>
      <c r="AI14" s="8">
        <f t="shared" si="3"/>
        <v>2.9880000000000028E-3</v>
      </c>
      <c r="AJ14" s="8">
        <f t="shared" si="4"/>
        <v>0</v>
      </c>
      <c r="AK14" s="8">
        <f t="shared" si="5"/>
        <v>0</v>
      </c>
      <c r="AL14" s="8">
        <f t="shared" si="6"/>
        <v>0</v>
      </c>
      <c r="AM14" s="8">
        <f t="shared" si="7"/>
        <v>0</v>
      </c>
      <c r="AN14" s="7"/>
      <c r="AO14" s="8">
        <f t="shared" si="8"/>
        <v>6.9280000000000027E-3</v>
      </c>
      <c r="AP14" s="8">
        <f t="shared" si="9"/>
        <v>0</v>
      </c>
      <c r="AQ14" s="7"/>
      <c r="AR14" s="8">
        <f t="shared" si="10"/>
        <v>6.9280000000000027E-3</v>
      </c>
      <c r="AS14" s="7"/>
      <c r="AT14" s="47" t="s">
        <v>91</v>
      </c>
      <c r="AU14" s="48">
        <f>1-AU13</f>
        <v>1.5000000000000013E-2</v>
      </c>
      <c r="AV14" s="7"/>
      <c r="AW14" s="7"/>
    </row>
    <row r="15" spans="1:49" s="9" customFormat="1" x14ac:dyDescent="0.3">
      <c r="A15" s="7"/>
      <c r="B15" s="65">
        <v>5</v>
      </c>
      <c r="C15" s="66" t="s">
        <v>71</v>
      </c>
      <c r="D15" s="67" t="s">
        <v>68</v>
      </c>
      <c r="E15" s="65" t="s">
        <v>64</v>
      </c>
      <c r="F15" s="68" t="s">
        <v>68</v>
      </c>
      <c r="G15" s="69">
        <f>INDEX($AT$5:$AU$17,MATCH('prev &amp; prob'!G15,'prev &amp; prob (#)'!$AT$5:$AT$17,0),2)</f>
        <v>0.996</v>
      </c>
      <c r="H15" s="68">
        <f>INDEX($AT$5:$AU$17,MATCH('prev &amp; prob'!H15,'prev &amp; prob (#)'!$AT$5:$AT$17,0),2)</f>
        <v>0.997</v>
      </c>
      <c r="I15" s="67">
        <f>IF(INDEX($AT$5:$AU$17,MATCH('prev &amp; prob'!I15,'prev &amp; prob (#)'!$AT$5:$AT$17,0),2)=0,1,INDEX($AT$5:$AU$17,MATCH('prev &amp; prob'!I15,'prev &amp; prob (#)'!$AT$5:$AT$17,0),2))</f>
        <v>1</v>
      </c>
      <c r="J15" s="69">
        <f>INDEX($AT$5:$AU$17,MATCH('prev &amp; prob'!J15,'prev &amp; prob (#)'!$AT$5:$AT$17,0),2)</f>
        <v>4.0000000000000001E-3</v>
      </c>
      <c r="K15" s="68">
        <f>INDEX($AT$5:$AU$17,MATCH('prev &amp; prob'!K15,'prev &amp; prob (#)'!$AT$5:$AT$17,0),2)</f>
        <v>1.5000000000000013E-2</v>
      </c>
      <c r="L15" s="67">
        <f>IF(INDEX($AT$5:$AU$17,MATCH('prev &amp; prob'!L15,'prev &amp; prob (#)'!$AT$5:$AT$17,0),2)=0,1,INDEX($AT$5:$AU$17,MATCH('prev &amp; prob'!L15,'prev &amp; prob (#)'!$AT$5:$AT$17,0),2))</f>
        <v>1</v>
      </c>
      <c r="M15" s="69">
        <f>INDEX($AT$5:$AU$17,MATCH('prev &amp; prob'!M15,'prev &amp; prob (#)'!$AT$5:$AT$17,0),2)</f>
        <v>0</v>
      </c>
      <c r="N15" s="68">
        <f>INDEX($AT$5:$AU$17,MATCH('prev &amp; prob'!N15,'prev &amp; prob (#)'!$AT$5:$AT$17,0),2)</f>
        <v>0</v>
      </c>
      <c r="O15" s="67">
        <f>IF(INDEX($AT$5:$AU$17,MATCH('prev &amp; prob'!O15,'prev &amp; prob (#)'!$AT$5:$AT$17,0),2)=0,1,INDEX($AT$5:$AU$17,MATCH('prev &amp; prob'!O15,'prev &amp; prob (#)'!$AT$5:$AT$17,0),2))</f>
        <v>1</v>
      </c>
      <c r="P15" s="69">
        <f>INDEX($AT$5:$AU$17,MATCH('prev &amp; prob'!P15,'prev &amp; prob (#)'!$AT$5:$AT$17,0),2)</f>
        <v>0</v>
      </c>
      <c r="Q15" s="68">
        <f>INDEX($AT$5:$AU$17,MATCH('prev &amp; prob'!Q15,'prev &amp; prob (#)'!$AT$5:$AT$17,0),2)</f>
        <v>0</v>
      </c>
      <c r="R15" s="67">
        <f>IF(INDEX($AT$5:$AU$17,MATCH('prev &amp; prob'!R15,'prev &amp; prob (#)'!$AT$5:$AT$17,0),2)=0,1,INDEX($AT$5:$AU$17,MATCH('prev &amp; prob'!R15,'prev &amp; prob (#)'!$AT$5:$AT$17,0),2))</f>
        <v>1</v>
      </c>
      <c r="S15" s="69">
        <f>INDEX($AT$5:$AU$17,MATCH('prev &amp; prob'!S15,'prev &amp; prob (#)'!$AT$5:$AT$17,0),2)</f>
        <v>0</v>
      </c>
      <c r="T15" s="68">
        <f>INDEX($AT$5:$AU$17,MATCH('prev &amp; prob'!T15,'prev &amp; prob (#)'!$AT$5:$AT$17,0),2)</f>
        <v>0</v>
      </c>
      <c r="U15" s="67">
        <f>IF(INDEX($AT$5:$AU$17,MATCH('prev &amp; prob'!U15,'prev &amp; prob (#)'!$AT$5:$AT$17,0),2)=0,1,INDEX($AT$5:$AU$17,MATCH('prev &amp; prob'!U15,'prev &amp; prob (#)'!$AT$5:$AT$17,0),2))</f>
        <v>1</v>
      </c>
      <c r="V15" s="69">
        <f>INDEX($AT$5:$AU$17,MATCH('prev &amp; prob'!V15,'prev &amp; prob (#)'!$AT$5:$AT$17,0),2)</f>
        <v>0</v>
      </c>
      <c r="W15" s="68">
        <f>INDEX($AT$5:$AU$17,MATCH('prev &amp; prob'!W15,'prev &amp; prob (#)'!$AT$5:$AT$17,0),2)</f>
        <v>0</v>
      </c>
      <c r="X15" s="67">
        <f>IF(INDEX($AT$5:$AU$17,MATCH('prev &amp; prob'!X15,'prev &amp; prob (#)'!$AT$5:$AT$17,0),2)=0,1,INDEX($AT$5:$AU$17,MATCH('prev &amp; prob'!X15,'prev &amp; prob (#)'!$AT$5:$AT$17,0),2))</f>
        <v>1</v>
      </c>
      <c r="Y15" s="69">
        <f>INDEX($AT$5:$AU$17,MATCH('prev &amp; prob'!Y15,'prev &amp; prob (#)'!$AT$5:$AT$17,0),2)</f>
        <v>0</v>
      </c>
      <c r="Z15" s="68">
        <f>INDEX($AT$5:$AU$17,MATCH('prev &amp; prob'!Z15,'prev &amp; prob (#)'!$AT$5:$AT$17,0),2)</f>
        <v>0</v>
      </c>
      <c r="AA15" s="67">
        <f>IF(INDEX($AT$5:$AU$17,MATCH('prev &amp; prob'!AA15,'prev &amp; prob (#)'!$AT$5:$AT$17,0),2)=0,1,INDEX($AT$5:$AU$17,MATCH('prev &amp; prob'!AA15,'prev &amp; prob (#)'!$AT$5:$AT$17,0),2))</f>
        <v>1</v>
      </c>
      <c r="AB15" s="69">
        <f>INDEX($AT$5:$AU$17,MATCH('prev &amp; prob'!AB15,'prev &amp; prob (#)'!$AT$5:$AT$17,0),2)</f>
        <v>0</v>
      </c>
      <c r="AC15" s="68">
        <f>INDEX($AT$5:$AU$17,MATCH('prev &amp; prob'!AC15,'prev &amp; prob (#)'!$AT$5:$AT$17,0),2)</f>
        <v>0</v>
      </c>
      <c r="AD15" s="67">
        <f>IF(INDEX($AT$5:$AU$17,MATCH('prev &amp; prob'!AD15,'prev &amp; prob (#)'!$AT$5:$AT$17,0),2)=0,1,INDEX($AT$5:$AU$17,MATCH('prev &amp; prob'!AD15,'prev &amp; prob (#)'!$AT$5:$AT$17,0),2))</f>
        <v>1</v>
      </c>
      <c r="AE15" s="7"/>
      <c r="AF15" s="8">
        <f t="shared" si="0"/>
        <v>0.99301200000000001</v>
      </c>
      <c r="AG15" s="8">
        <f t="shared" si="1"/>
        <v>6.0000000000000056E-5</v>
      </c>
      <c r="AH15" s="8">
        <f t="shared" si="2"/>
        <v>0</v>
      </c>
      <c r="AI15" s="8">
        <f t="shared" si="3"/>
        <v>0</v>
      </c>
      <c r="AJ15" s="8">
        <f t="shared" si="4"/>
        <v>0</v>
      </c>
      <c r="AK15" s="8">
        <f t="shared" si="5"/>
        <v>0</v>
      </c>
      <c r="AL15" s="8">
        <f t="shared" si="6"/>
        <v>0</v>
      </c>
      <c r="AM15" s="8">
        <f t="shared" si="7"/>
        <v>0</v>
      </c>
      <c r="AN15" s="7"/>
      <c r="AO15" s="8">
        <f t="shared" si="8"/>
        <v>0.99307199999999995</v>
      </c>
      <c r="AP15" s="8">
        <f t="shared" si="9"/>
        <v>0</v>
      </c>
      <c r="AQ15" s="7"/>
      <c r="AR15" s="8">
        <f t="shared" si="10"/>
        <v>0.99307199999999995</v>
      </c>
      <c r="AS15" s="7"/>
      <c r="AT15" s="47" t="s">
        <v>76</v>
      </c>
      <c r="AU15" s="48" t="s">
        <v>76</v>
      </c>
      <c r="AV15" s="7"/>
      <c r="AW15" s="7"/>
    </row>
    <row r="16" spans="1:49" s="9" customFormat="1" x14ac:dyDescent="0.3">
      <c r="A16" s="7"/>
      <c r="B16" s="65">
        <v>5</v>
      </c>
      <c r="C16" s="66" t="s">
        <v>71</v>
      </c>
      <c r="D16" s="70" t="s">
        <v>69</v>
      </c>
      <c r="E16" s="65" t="s">
        <v>63</v>
      </c>
      <c r="F16" s="66" t="s">
        <v>64</v>
      </c>
      <c r="G16" s="65">
        <f>INDEX($AT$5:$AU$17,MATCH('prev &amp; prob'!G16,'prev &amp; prob (#)'!$AT$5:$AT$17,0),2)</f>
        <v>0</v>
      </c>
      <c r="H16" s="66">
        <f>INDEX($AT$5:$AU$17,MATCH('prev &amp; prob'!H16,'prev &amp; prob (#)'!$AT$5:$AT$17,0),2)</f>
        <v>0</v>
      </c>
      <c r="I16" s="67">
        <f>IF(INDEX($AT$5:$AU$17,MATCH('prev &amp; prob'!I16,'prev &amp; prob (#)'!$AT$5:$AT$17,0),2)=0,1,INDEX($AT$5:$AU$17,MATCH('prev &amp; prob'!I16,'prev &amp; prob (#)'!$AT$5:$AT$17,0),2))</f>
        <v>1</v>
      </c>
      <c r="J16" s="65">
        <f>INDEX($AT$5:$AU$17,MATCH('prev &amp; prob'!J16,'prev &amp; prob (#)'!$AT$5:$AT$17,0),2)</f>
        <v>0</v>
      </c>
      <c r="K16" s="66">
        <f>INDEX($AT$5:$AU$17,MATCH('prev &amp; prob'!K16,'prev &amp; prob (#)'!$AT$5:$AT$17,0),2)</f>
        <v>0</v>
      </c>
      <c r="L16" s="67">
        <f>IF(INDEX($AT$5:$AU$17,MATCH('prev &amp; prob'!L16,'prev &amp; prob (#)'!$AT$5:$AT$17,0),2)=0,1,INDEX($AT$5:$AU$17,MATCH('prev &amp; prob'!L16,'prev &amp; prob (#)'!$AT$5:$AT$17,0),2))</f>
        <v>1</v>
      </c>
      <c r="M16" s="65">
        <f>INDEX($AT$5:$AU$17,MATCH('prev &amp; prob'!M16,'prev &amp; prob (#)'!$AT$5:$AT$17,0),2)</f>
        <v>4.0000000000000001E-3</v>
      </c>
      <c r="N16" s="66">
        <f>INDEX($AT$5:$AU$17,MATCH('prev &amp; prob'!N16,'prev &amp; prob (#)'!$AT$5:$AT$17,0),2)</f>
        <v>0.98499999999999999</v>
      </c>
      <c r="O16" s="67">
        <f>IF(INDEX($AT$5:$AU$17,MATCH('prev &amp; prob'!O16,'prev &amp; prob (#)'!$AT$5:$AT$17,0),2)=0,1,INDEX($AT$5:$AU$17,MATCH('prev &amp; prob'!O16,'prev &amp; prob (#)'!$AT$5:$AT$17,0),2))</f>
        <v>1.6000000000000014E-2</v>
      </c>
      <c r="P16" s="65">
        <f>INDEX($AT$5:$AU$17,MATCH('prev &amp; prob'!P16,'prev &amp; prob (#)'!$AT$5:$AT$17,0),2)</f>
        <v>0.996</v>
      </c>
      <c r="Q16" s="66">
        <f>INDEX($AT$5:$AU$17,MATCH('prev &amp; prob'!Q16,'prev &amp; prob (#)'!$AT$5:$AT$17,0),2)</f>
        <v>3.0000000000000027E-3</v>
      </c>
      <c r="R16" s="67">
        <f>IF(INDEX($AT$5:$AU$17,MATCH('prev &amp; prob'!R16,'prev &amp; prob (#)'!$AT$5:$AT$17,0),2)=0,1,INDEX($AT$5:$AU$17,MATCH('prev &amp; prob'!R16,'prev &amp; prob (#)'!$AT$5:$AT$17,0),2))</f>
        <v>0.99644128113879005</v>
      </c>
      <c r="S16" s="65">
        <f>INDEX($AT$5:$AU$17,MATCH('prev &amp; prob'!S16,'prev &amp; prob (#)'!$AT$5:$AT$17,0),2)</f>
        <v>0.996</v>
      </c>
      <c r="T16" s="66">
        <f>INDEX($AT$5:$AU$17,MATCH('prev &amp; prob'!T16,'prev &amp; prob (#)'!$AT$5:$AT$17,0),2)</f>
        <v>3.558718861209953E-3</v>
      </c>
      <c r="U16" s="67">
        <f>IF(INDEX($AT$5:$AU$17,MATCH('prev &amp; prob'!U16,'prev &amp; prob (#)'!$AT$5:$AT$17,0),2)=0,1,INDEX($AT$5:$AU$17,MATCH('prev &amp; prob'!U16,'prev &amp; prob (#)'!$AT$5:$AT$17,0),2))</f>
        <v>0.99644128113879005</v>
      </c>
      <c r="V16" s="65">
        <f>INDEX($AT$5:$AU$17,MATCH('prev &amp; prob'!V16,'prev &amp; prob (#)'!$AT$5:$AT$17,0),2)</f>
        <v>4.0000000000000001E-3</v>
      </c>
      <c r="W16" s="66">
        <f>INDEX($AT$5:$AU$17,MATCH('prev &amp; prob'!W16,'prev &amp; prob (#)'!$AT$5:$AT$17,0),2)</f>
        <v>0.98399999999999999</v>
      </c>
      <c r="X16" s="67">
        <f>IF(INDEX($AT$5:$AU$17,MATCH('prev &amp; prob'!X16,'prev &amp; prob (#)'!$AT$5:$AT$17,0),2)=0,1,INDEX($AT$5:$AU$17,MATCH('prev &amp; prob'!X16,'prev &amp; prob (#)'!$AT$5:$AT$17,0),2))</f>
        <v>1.6000000000000014E-2</v>
      </c>
      <c r="Y16" s="65">
        <f>INDEX($AT$5:$AU$17,MATCH('prev &amp; prob'!Y16,'prev &amp; prob (#)'!$AT$5:$AT$17,0),2)</f>
        <v>0</v>
      </c>
      <c r="Z16" s="66">
        <f>INDEX($AT$5:$AU$17,MATCH('prev &amp; prob'!Z16,'prev &amp; prob (#)'!$AT$5:$AT$17,0),2)</f>
        <v>0</v>
      </c>
      <c r="AA16" s="67">
        <f>IF(INDEX($AT$5:$AU$17,MATCH('prev &amp; prob'!AA16,'prev &amp; prob (#)'!$AT$5:$AT$17,0),2)=0,1,INDEX($AT$5:$AU$17,MATCH('prev &amp; prob'!AA16,'prev &amp; prob (#)'!$AT$5:$AT$17,0),2))</f>
        <v>1</v>
      </c>
      <c r="AB16" s="65">
        <f>INDEX($AT$5:$AU$17,MATCH('prev &amp; prob'!AB16,'prev &amp; prob (#)'!$AT$5:$AT$17,0),2)</f>
        <v>0</v>
      </c>
      <c r="AC16" s="66">
        <f>INDEX($AT$5:$AU$17,MATCH('prev &amp; prob'!AC16,'prev &amp; prob (#)'!$AT$5:$AT$17,0),2)</f>
        <v>0</v>
      </c>
      <c r="AD16" s="67">
        <f>IF(INDEX($AT$5:$AU$17,MATCH('prev &amp; prob'!AD16,'prev &amp; prob (#)'!$AT$5:$AT$17,0),2)=0,1,INDEX($AT$5:$AU$17,MATCH('prev &amp; prob'!AD16,'prev &amp; prob (#)'!$AT$5:$AT$17,0),2))</f>
        <v>1</v>
      </c>
      <c r="AE16" s="7"/>
      <c r="AF16" s="8">
        <f t="shared" si="0"/>
        <v>0</v>
      </c>
      <c r="AG16" s="8">
        <f t="shared" si="1"/>
        <v>0</v>
      </c>
      <c r="AH16" s="8">
        <f t="shared" si="2"/>
        <v>6.3040000000000061E-5</v>
      </c>
      <c r="AI16" s="8">
        <f t="shared" si="3"/>
        <v>2.9773665480427075E-3</v>
      </c>
      <c r="AJ16" s="8">
        <f t="shared" si="4"/>
        <v>3.5318701637517139E-3</v>
      </c>
      <c r="AK16" s="8">
        <f t="shared" si="5"/>
        <v>6.2976000000000056E-5</v>
      </c>
      <c r="AL16" s="8">
        <f t="shared" si="6"/>
        <v>0</v>
      </c>
      <c r="AM16" s="8">
        <f t="shared" si="7"/>
        <v>0</v>
      </c>
      <c r="AN16" s="7"/>
      <c r="AO16" s="8">
        <f t="shared" si="8"/>
        <v>3.0404065480427074E-3</v>
      </c>
      <c r="AP16" s="8">
        <f t="shared" si="9"/>
        <v>3.5948461637517141E-3</v>
      </c>
      <c r="AQ16" s="7"/>
      <c r="AR16" s="8">
        <f t="shared" si="10"/>
        <v>6.6352527117944215E-3</v>
      </c>
      <c r="AS16" s="7"/>
      <c r="AT16" s="49" t="s">
        <v>87</v>
      </c>
      <c r="AU16" s="50"/>
      <c r="AV16" s="7"/>
      <c r="AW16" s="7"/>
    </row>
    <row r="17" spans="1:49" s="9" customFormat="1" ht="15" thickBot="1" x14ac:dyDescent="0.35">
      <c r="A17" s="7"/>
      <c r="B17" s="65">
        <v>5</v>
      </c>
      <c r="C17" s="66" t="s">
        <v>71</v>
      </c>
      <c r="D17" s="70" t="s">
        <v>69</v>
      </c>
      <c r="E17" s="65" t="s">
        <v>63</v>
      </c>
      <c r="F17" s="66" t="s">
        <v>63</v>
      </c>
      <c r="G17" s="65">
        <f>INDEX($AT$5:$AU$17,MATCH('prev &amp; prob'!G17,'prev &amp; prob (#)'!$AT$5:$AT$17,0),2)</f>
        <v>0</v>
      </c>
      <c r="H17" s="66">
        <f>INDEX($AT$5:$AU$17,MATCH('prev &amp; prob'!H17,'prev &amp; prob (#)'!$AT$5:$AT$17,0),2)</f>
        <v>0</v>
      </c>
      <c r="I17" s="67">
        <f>IF(INDEX($AT$5:$AU$17,MATCH('prev &amp; prob'!I17,'prev &amp; prob (#)'!$AT$5:$AT$17,0),2)=0,1,INDEX($AT$5:$AU$17,MATCH('prev &amp; prob'!I17,'prev &amp; prob (#)'!$AT$5:$AT$17,0),2))</f>
        <v>1</v>
      </c>
      <c r="J17" s="65">
        <f>INDEX($AT$5:$AU$17,MATCH('prev &amp; prob'!J17,'prev &amp; prob (#)'!$AT$5:$AT$17,0),2)</f>
        <v>0</v>
      </c>
      <c r="K17" s="66">
        <f>INDEX($AT$5:$AU$17,MATCH('prev &amp; prob'!K17,'prev &amp; prob (#)'!$AT$5:$AT$17,0),2)</f>
        <v>0</v>
      </c>
      <c r="L17" s="67">
        <f>IF(INDEX($AT$5:$AU$17,MATCH('prev &amp; prob'!L17,'prev &amp; prob (#)'!$AT$5:$AT$17,0),2)=0,1,INDEX($AT$5:$AU$17,MATCH('prev &amp; prob'!L17,'prev &amp; prob (#)'!$AT$5:$AT$17,0),2))</f>
        <v>1</v>
      </c>
      <c r="M17" s="65">
        <f>INDEX($AT$5:$AU$17,MATCH('prev &amp; prob'!M17,'prev &amp; prob (#)'!$AT$5:$AT$17,0),2)</f>
        <v>4.0000000000000001E-3</v>
      </c>
      <c r="N17" s="66">
        <f>INDEX($AT$5:$AU$17,MATCH('prev &amp; prob'!N17,'prev &amp; prob (#)'!$AT$5:$AT$17,0),2)</f>
        <v>0.98499999999999999</v>
      </c>
      <c r="O17" s="67">
        <f>IF(INDEX($AT$5:$AU$17,MATCH('prev &amp; prob'!O17,'prev &amp; prob (#)'!$AT$5:$AT$17,0),2)=0,1,INDEX($AT$5:$AU$17,MATCH('prev &amp; prob'!O17,'prev &amp; prob (#)'!$AT$5:$AT$17,0),2))</f>
        <v>0.98399999999999999</v>
      </c>
      <c r="P17" s="65">
        <f>INDEX($AT$5:$AU$17,MATCH('prev &amp; prob'!P17,'prev &amp; prob (#)'!$AT$5:$AT$17,0),2)</f>
        <v>0.996</v>
      </c>
      <c r="Q17" s="66">
        <f>INDEX($AT$5:$AU$17,MATCH('prev &amp; prob'!Q17,'prev &amp; prob (#)'!$AT$5:$AT$17,0),2)</f>
        <v>3.0000000000000027E-3</v>
      </c>
      <c r="R17" s="67">
        <f>IF(INDEX($AT$5:$AU$17,MATCH('prev &amp; prob'!R17,'prev &amp; prob (#)'!$AT$5:$AT$17,0),2)=0,1,INDEX($AT$5:$AU$17,MATCH('prev &amp; prob'!R17,'prev &amp; prob (#)'!$AT$5:$AT$17,0),2))</f>
        <v>3.558718861209953E-3</v>
      </c>
      <c r="S17" s="65">
        <f>INDEX($AT$5:$AU$17,MATCH('prev &amp; prob'!S17,'prev &amp; prob (#)'!$AT$5:$AT$17,0),2)</f>
        <v>0</v>
      </c>
      <c r="T17" s="66">
        <f>INDEX($AT$5:$AU$17,MATCH('prev &amp; prob'!T17,'prev &amp; prob (#)'!$AT$5:$AT$17,0),2)</f>
        <v>0</v>
      </c>
      <c r="U17" s="67">
        <f>IF(INDEX($AT$5:$AU$17,MATCH('prev &amp; prob'!U17,'prev &amp; prob (#)'!$AT$5:$AT$17,0),2)=0,1,INDEX($AT$5:$AU$17,MATCH('prev &amp; prob'!U17,'prev &amp; prob (#)'!$AT$5:$AT$17,0),2))</f>
        <v>1</v>
      </c>
      <c r="V17" s="65">
        <f>INDEX($AT$5:$AU$17,MATCH('prev &amp; prob'!V17,'prev &amp; prob (#)'!$AT$5:$AT$17,0),2)</f>
        <v>0</v>
      </c>
      <c r="W17" s="66">
        <f>INDEX($AT$5:$AU$17,MATCH('prev &amp; prob'!W17,'prev &amp; prob (#)'!$AT$5:$AT$17,0),2)</f>
        <v>0</v>
      </c>
      <c r="X17" s="67">
        <f>IF(INDEX($AT$5:$AU$17,MATCH('prev &amp; prob'!X17,'prev &amp; prob (#)'!$AT$5:$AT$17,0),2)=0,1,INDEX($AT$5:$AU$17,MATCH('prev &amp; prob'!X17,'prev &amp; prob (#)'!$AT$5:$AT$17,0),2))</f>
        <v>1</v>
      </c>
      <c r="Y17" s="65">
        <f>INDEX($AT$5:$AU$17,MATCH('prev &amp; prob'!Y17,'prev &amp; prob (#)'!$AT$5:$AT$17,0),2)</f>
        <v>4.0000000000000001E-3</v>
      </c>
      <c r="Z17" s="66">
        <f>INDEX($AT$5:$AU$17,MATCH('prev &amp; prob'!Z17,'prev &amp; prob (#)'!$AT$5:$AT$17,0),2)</f>
        <v>0.98399999999999999</v>
      </c>
      <c r="AA17" s="67">
        <f>IF(INDEX($AT$5:$AU$17,MATCH('prev &amp; prob'!AA17,'prev &amp; prob (#)'!$AT$5:$AT$17,0),2)=0,1,INDEX($AT$5:$AU$17,MATCH('prev &amp; prob'!AA17,'prev &amp; prob (#)'!$AT$5:$AT$17,0),2))</f>
        <v>0.98399999999999999</v>
      </c>
      <c r="AB17" s="65">
        <f>INDEX($AT$5:$AU$17,MATCH('prev &amp; prob'!AB17,'prev &amp; prob (#)'!$AT$5:$AT$17,0),2)</f>
        <v>0.996</v>
      </c>
      <c r="AC17" s="66">
        <f>INDEX($AT$5:$AU$17,MATCH('prev &amp; prob'!AC17,'prev &amp; prob (#)'!$AT$5:$AT$17,0),2)</f>
        <v>3.558718861209953E-3</v>
      </c>
      <c r="AD17" s="67">
        <f>IF(INDEX($AT$5:$AU$17,MATCH('prev &amp; prob'!AD17,'prev &amp; prob (#)'!$AT$5:$AT$17,0),2)=0,1,INDEX($AT$5:$AU$17,MATCH('prev &amp; prob'!AD17,'prev &amp; prob (#)'!$AT$5:$AT$17,0),2))</f>
        <v>3.558718861209953E-3</v>
      </c>
      <c r="AE17" s="7"/>
      <c r="AF17" s="8">
        <f t="shared" si="0"/>
        <v>0</v>
      </c>
      <c r="AG17" s="8">
        <f t="shared" si="1"/>
        <v>0</v>
      </c>
      <c r="AH17" s="8">
        <f t="shared" si="2"/>
        <v>3.87696E-3</v>
      </c>
      <c r="AI17" s="8">
        <f t="shared" si="3"/>
        <v>1.0633451957295349E-5</v>
      </c>
      <c r="AJ17" s="8">
        <f t="shared" si="4"/>
        <v>0</v>
      </c>
      <c r="AK17" s="8">
        <f t="shared" si="5"/>
        <v>0</v>
      </c>
      <c r="AL17" s="8">
        <f t="shared" si="6"/>
        <v>3.8730240000000001E-3</v>
      </c>
      <c r="AM17" s="8">
        <f t="shared" si="7"/>
        <v>1.2613822013398938E-5</v>
      </c>
      <c r="AN17" s="7"/>
      <c r="AO17" s="8">
        <f t="shared" si="8"/>
        <v>3.8875934519572953E-3</v>
      </c>
      <c r="AP17" s="8">
        <f t="shared" si="9"/>
        <v>3.8856378220133991E-3</v>
      </c>
      <c r="AQ17" s="7"/>
      <c r="AR17" s="8">
        <f t="shared" si="10"/>
        <v>7.7732312739706945E-3</v>
      </c>
      <c r="AS17" s="7"/>
      <c r="AT17" s="51" t="s">
        <v>67</v>
      </c>
      <c r="AU17" s="52"/>
      <c r="AV17" s="7"/>
      <c r="AW17" s="7"/>
    </row>
    <row r="18" spans="1:49" s="9" customFormat="1" x14ac:dyDescent="0.3">
      <c r="A18" s="7"/>
      <c r="B18" s="28">
        <v>6</v>
      </c>
      <c r="C18" s="29" t="s">
        <v>71</v>
      </c>
      <c r="D18" s="30" t="s">
        <v>68</v>
      </c>
      <c r="E18" s="28" t="s">
        <v>64</v>
      </c>
      <c r="F18" s="32" t="s">
        <v>68</v>
      </c>
      <c r="G18" s="31">
        <f>INDEX($AT$5:$AU$17,MATCH('prev &amp; prob'!G18,'prev &amp; prob (#)'!$AT$5:$AT$17,0),2)</f>
        <v>0.996</v>
      </c>
      <c r="H18" s="32">
        <f>INDEX($AT$5:$AU$17,MATCH('prev &amp; prob'!H18,'prev &amp; prob (#)'!$AT$5:$AT$17,0),2)</f>
        <v>0.997</v>
      </c>
      <c r="I18" s="30">
        <f>IF(INDEX($AT$5:$AU$17,MATCH('prev &amp; prob'!I18,'prev &amp; prob (#)'!$AT$5:$AT$17,0),2)=0,1,INDEX($AT$5:$AU$17,MATCH('prev &amp; prob'!I18,'prev &amp; prob (#)'!$AT$5:$AT$17,0),2))</f>
        <v>1</v>
      </c>
      <c r="J18" s="31">
        <f>INDEX($AT$5:$AU$17,MATCH('prev &amp; prob'!J18,'prev &amp; prob (#)'!$AT$5:$AT$17,0),2)</f>
        <v>4.0000000000000001E-3</v>
      </c>
      <c r="K18" s="32">
        <f>INDEX($AT$5:$AU$17,MATCH('prev &amp; prob'!K18,'prev &amp; prob (#)'!$AT$5:$AT$17,0),2)</f>
        <v>1.5000000000000013E-2</v>
      </c>
      <c r="L18" s="30">
        <f>IF(INDEX($AT$5:$AU$17,MATCH('prev &amp; prob'!L18,'prev &amp; prob (#)'!$AT$5:$AT$17,0),2)=0,1,INDEX($AT$5:$AU$17,MATCH('prev &amp; prob'!L18,'prev &amp; prob (#)'!$AT$5:$AT$17,0),2))</f>
        <v>1</v>
      </c>
      <c r="M18" s="31">
        <f>INDEX($AT$5:$AU$17,MATCH('prev &amp; prob'!M18,'prev &amp; prob (#)'!$AT$5:$AT$17,0),2)</f>
        <v>0</v>
      </c>
      <c r="N18" s="32">
        <f>INDEX($AT$5:$AU$17,MATCH('prev &amp; prob'!N18,'prev &amp; prob (#)'!$AT$5:$AT$17,0),2)</f>
        <v>0</v>
      </c>
      <c r="O18" s="30">
        <f>IF(INDEX($AT$5:$AU$17,MATCH('prev &amp; prob'!O18,'prev &amp; prob (#)'!$AT$5:$AT$17,0),2)=0,1,INDEX($AT$5:$AU$17,MATCH('prev &amp; prob'!O18,'prev &amp; prob (#)'!$AT$5:$AT$17,0),2))</f>
        <v>1</v>
      </c>
      <c r="P18" s="31">
        <f>INDEX($AT$5:$AU$17,MATCH('prev &amp; prob'!P18,'prev &amp; prob (#)'!$AT$5:$AT$17,0),2)</f>
        <v>0</v>
      </c>
      <c r="Q18" s="32">
        <f>INDEX($AT$5:$AU$17,MATCH('prev &amp; prob'!Q18,'prev &amp; prob (#)'!$AT$5:$AT$17,0),2)</f>
        <v>0</v>
      </c>
      <c r="R18" s="30">
        <f>IF(INDEX($AT$5:$AU$17,MATCH('prev &amp; prob'!R18,'prev &amp; prob (#)'!$AT$5:$AT$17,0),2)=0,1,INDEX($AT$5:$AU$17,MATCH('prev &amp; prob'!R18,'prev &amp; prob (#)'!$AT$5:$AT$17,0),2))</f>
        <v>1</v>
      </c>
      <c r="S18" s="31">
        <f>INDEX($AT$5:$AU$17,MATCH('prev &amp; prob'!S18,'prev &amp; prob (#)'!$AT$5:$AT$17,0),2)</f>
        <v>0</v>
      </c>
      <c r="T18" s="32">
        <f>INDEX($AT$5:$AU$17,MATCH('prev &amp; prob'!T18,'prev &amp; prob (#)'!$AT$5:$AT$17,0),2)</f>
        <v>0</v>
      </c>
      <c r="U18" s="30">
        <f>IF(INDEX($AT$5:$AU$17,MATCH('prev &amp; prob'!U18,'prev &amp; prob (#)'!$AT$5:$AT$17,0),2)=0,1,INDEX($AT$5:$AU$17,MATCH('prev &amp; prob'!U18,'prev &amp; prob (#)'!$AT$5:$AT$17,0),2))</f>
        <v>1</v>
      </c>
      <c r="V18" s="31">
        <f>INDEX($AT$5:$AU$17,MATCH('prev &amp; prob'!V18,'prev &amp; prob (#)'!$AT$5:$AT$17,0),2)</f>
        <v>0</v>
      </c>
      <c r="W18" s="32">
        <f>INDEX($AT$5:$AU$17,MATCH('prev &amp; prob'!W18,'prev &amp; prob (#)'!$AT$5:$AT$17,0),2)</f>
        <v>0</v>
      </c>
      <c r="X18" s="30">
        <f>IF(INDEX($AT$5:$AU$17,MATCH('prev &amp; prob'!X18,'prev &amp; prob (#)'!$AT$5:$AT$17,0),2)=0,1,INDEX($AT$5:$AU$17,MATCH('prev &amp; prob'!X18,'prev &amp; prob (#)'!$AT$5:$AT$17,0),2))</f>
        <v>1</v>
      </c>
      <c r="Y18" s="31">
        <f>INDEX($AT$5:$AU$17,MATCH('prev &amp; prob'!Y18,'prev &amp; prob (#)'!$AT$5:$AT$17,0),2)</f>
        <v>0</v>
      </c>
      <c r="Z18" s="32">
        <f>INDEX($AT$5:$AU$17,MATCH('prev &amp; prob'!Z18,'prev &amp; prob (#)'!$AT$5:$AT$17,0),2)</f>
        <v>0</v>
      </c>
      <c r="AA18" s="30">
        <f>IF(INDEX($AT$5:$AU$17,MATCH('prev &amp; prob'!AA18,'prev &amp; prob (#)'!$AT$5:$AT$17,0),2)=0,1,INDEX($AT$5:$AU$17,MATCH('prev &amp; prob'!AA18,'prev &amp; prob (#)'!$AT$5:$AT$17,0),2))</f>
        <v>1</v>
      </c>
      <c r="AB18" s="31">
        <f>INDEX($AT$5:$AU$17,MATCH('prev &amp; prob'!AB18,'prev &amp; prob (#)'!$AT$5:$AT$17,0),2)</f>
        <v>0</v>
      </c>
      <c r="AC18" s="32">
        <f>INDEX($AT$5:$AU$17,MATCH('prev &amp; prob'!AC18,'prev &amp; prob (#)'!$AT$5:$AT$17,0),2)</f>
        <v>0</v>
      </c>
      <c r="AD18" s="30">
        <f>IF(INDEX($AT$5:$AU$17,MATCH('prev &amp; prob'!AD18,'prev &amp; prob (#)'!$AT$5:$AT$17,0),2)=0,1,INDEX($AT$5:$AU$17,MATCH('prev &amp; prob'!AD18,'prev &amp; prob (#)'!$AT$5:$AT$17,0),2))</f>
        <v>1</v>
      </c>
      <c r="AE18" s="7"/>
      <c r="AF18" s="8">
        <f t="shared" si="0"/>
        <v>0.99301200000000001</v>
      </c>
      <c r="AG18" s="8">
        <f t="shared" si="1"/>
        <v>6.0000000000000056E-5</v>
      </c>
      <c r="AH18" s="8">
        <f t="shared" si="2"/>
        <v>0</v>
      </c>
      <c r="AI18" s="8">
        <f t="shared" si="3"/>
        <v>0</v>
      </c>
      <c r="AJ18" s="8">
        <f t="shared" si="4"/>
        <v>0</v>
      </c>
      <c r="AK18" s="8">
        <f t="shared" si="5"/>
        <v>0</v>
      </c>
      <c r="AL18" s="8">
        <f t="shared" si="6"/>
        <v>0</v>
      </c>
      <c r="AM18" s="8">
        <f t="shared" si="7"/>
        <v>0</v>
      </c>
      <c r="AN18" s="7"/>
      <c r="AO18" s="8">
        <f t="shared" si="8"/>
        <v>0.99307199999999995</v>
      </c>
      <c r="AP18" s="8">
        <f t="shared" si="9"/>
        <v>0</v>
      </c>
      <c r="AQ18" s="7"/>
      <c r="AR18" s="8">
        <f t="shared" si="10"/>
        <v>0.99307199999999995</v>
      </c>
      <c r="AS18" s="7"/>
      <c r="AT18" s="7"/>
      <c r="AU18" s="7"/>
      <c r="AV18" s="7"/>
      <c r="AW18" s="7"/>
    </row>
    <row r="19" spans="1:49" s="9" customFormat="1" x14ac:dyDescent="0.3">
      <c r="A19" s="7"/>
      <c r="B19" s="28">
        <v>6</v>
      </c>
      <c r="C19" s="29" t="s">
        <v>71</v>
      </c>
      <c r="D19" s="33" t="s">
        <v>71</v>
      </c>
      <c r="E19" s="28" t="s">
        <v>63</v>
      </c>
      <c r="F19" s="29" t="s">
        <v>64</v>
      </c>
      <c r="G19" s="28">
        <f>INDEX($AT$5:$AU$17,MATCH('prev &amp; prob'!G19,'prev &amp; prob (#)'!$AT$5:$AT$17,0),2)</f>
        <v>0</v>
      </c>
      <c r="H19" s="29">
        <f>INDEX($AT$5:$AU$17,MATCH('prev &amp; prob'!H19,'prev &amp; prob (#)'!$AT$5:$AT$17,0),2)</f>
        <v>0</v>
      </c>
      <c r="I19" s="30">
        <f>IF(INDEX($AT$5:$AU$17,MATCH('prev &amp; prob'!I19,'prev &amp; prob (#)'!$AT$5:$AT$17,0),2)=0,1,INDEX($AT$5:$AU$17,MATCH('prev &amp; prob'!I19,'prev &amp; prob (#)'!$AT$5:$AT$17,0),2))</f>
        <v>1</v>
      </c>
      <c r="J19" s="28">
        <f>INDEX($AT$5:$AU$17,MATCH('prev &amp; prob'!J19,'prev &amp; prob (#)'!$AT$5:$AT$17,0),2)</f>
        <v>0</v>
      </c>
      <c r="K19" s="29">
        <f>INDEX($AT$5:$AU$17,MATCH('prev &amp; prob'!K19,'prev &amp; prob (#)'!$AT$5:$AT$17,0),2)</f>
        <v>0</v>
      </c>
      <c r="L19" s="30">
        <f>IF(INDEX($AT$5:$AU$17,MATCH('prev &amp; prob'!L19,'prev &amp; prob (#)'!$AT$5:$AT$17,0),2)=0,1,INDEX($AT$5:$AU$17,MATCH('prev &amp; prob'!L19,'prev &amp; prob (#)'!$AT$5:$AT$17,0),2))</f>
        <v>1</v>
      </c>
      <c r="M19" s="28">
        <f>INDEX($AT$5:$AU$17,MATCH('prev &amp; prob'!M19,'prev &amp; prob (#)'!$AT$5:$AT$17,0),2)</f>
        <v>4.0000000000000001E-3</v>
      </c>
      <c r="N19" s="29">
        <f>INDEX($AT$5:$AU$17,MATCH('prev &amp; prob'!N19,'prev &amp; prob (#)'!$AT$5:$AT$17,0),2)</f>
        <v>0.98499999999999999</v>
      </c>
      <c r="O19" s="30">
        <f>IF(INDEX($AT$5:$AU$17,MATCH('prev &amp; prob'!O19,'prev &amp; prob (#)'!$AT$5:$AT$17,0),2)=0,1,INDEX($AT$5:$AU$17,MATCH('prev &amp; prob'!O19,'prev &amp; prob (#)'!$AT$5:$AT$17,0),2))</f>
        <v>1.5000000000000013E-2</v>
      </c>
      <c r="P19" s="28">
        <f>INDEX($AT$5:$AU$17,MATCH('prev &amp; prob'!P19,'prev &amp; prob (#)'!$AT$5:$AT$17,0),2)</f>
        <v>0.996</v>
      </c>
      <c r="Q19" s="29">
        <f>INDEX($AT$5:$AU$17,MATCH('prev &amp; prob'!Q19,'prev &amp; prob (#)'!$AT$5:$AT$17,0),2)</f>
        <v>3.0000000000000027E-3</v>
      </c>
      <c r="R19" s="30">
        <f>IF(INDEX($AT$5:$AU$17,MATCH('prev &amp; prob'!R19,'prev &amp; prob (#)'!$AT$5:$AT$17,0),2)=0,1,INDEX($AT$5:$AU$17,MATCH('prev &amp; prob'!R19,'prev &amp; prob (#)'!$AT$5:$AT$17,0),2))</f>
        <v>0.997</v>
      </c>
      <c r="S19" s="28">
        <f>INDEX($AT$5:$AU$17,MATCH('prev &amp; prob'!S19,'prev &amp; prob (#)'!$AT$5:$AT$17,0),2)</f>
        <v>0.996</v>
      </c>
      <c r="T19" s="29">
        <f>INDEX($AT$5:$AU$17,MATCH('prev &amp; prob'!T19,'prev &amp; prob (#)'!$AT$5:$AT$17,0),2)</f>
        <v>3.0000000000000027E-3</v>
      </c>
      <c r="U19" s="30">
        <f>IF(INDEX($AT$5:$AU$17,MATCH('prev &amp; prob'!U19,'prev &amp; prob (#)'!$AT$5:$AT$17,0),2)=0,1,INDEX($AT$5:$AU$17,MATCH('prev &amp; prob'!U19,'prev &amp; prob (#)'!$AT$5:$AT$17,0),2))</f>
        <v>0.997</v>
      </c>
      <c r="V19" s="28">
        <f>INDEX($AT$5:$AU$17,MATCH('prev &amp; prob'!V19,'prev &amp; prob (#)'!$AT$5:$AT$17,0),2)</f>
        <v>4.0000000000000001E-3</v>
      </c>
      <c r="W19" s="29">
        <f>INDEX($AT$5:$AU$17,MATCH('prev &amp; prob'!W19,'prev &amp; prob (#)'!$AT$5:$AT$17,0),2)</f>
        <v>0.98499999999999999</v>
      </c>
      <c r="X19" s="30">
        <f>IF(INDEX($AT$5:$AU$17,MATCH('prev &amp; prob'!X19,'prev &amp; prob (#)'!$AT$5:$AT$17,0),2)=0,1,INDEX($AT$5:$AU$17,MATCH('prev &amp; prob'!X19,'prev &amp; prob (#)'!$AT$5:$AT$17,0),2))</f>
        <v>1.5000000000000013E-2</v>
      </c>
      <c r="Y19" s="28">
        <f>INDEX($AT$5:$AU$17,MATCH('prev &amp; prob'!Y19,'prev &amp; prob (#)'!$AT$5:$AT$17,0),2)</f>
        <v>0</v>
      </c>
      <c r="Z19" s="29">
        <f>INDEX($AT$5:$AU$17,MATCH('prev &amp; prob'!Z19,'prev &amp; prob (#)'!$AT$5:$AT$17,0),2)</f>
        <v>0</v>
      </c>
      <c r="AA19" s="30">
        <f>IF(INDEX($AT$5:$AU$17,MATCH('prev &amp; prob'!AA19,'prev &amp; prob (#)'!$AT$5:$AT$17,0),2)=0,1,INDEX($AT$5:$AU$17,MATCH('prev &amp; prob'!AA19,'prev &amp; prob (#)'!$AT$5:$AT$17,0),2))</f>
        <v>1</v>
      </c>
      <c r="AB19" s="28">
        <f>INDEX($AT$5:$AU$17,MATCH('prev &amp; prob'!AB19,'prev &amp; prob (#)'!$AT$5:$AT$17,0),2)</f>
        <v>0</v>
      </c>
      <c r="AC19" s="29">
        <f>INDEX($AT$5:$AU$17,MATCH('prev &amp; prob'!AC19,'prev &amp; prob (#)'!$AT$5:$AT$17,0),2)</f>
        <v>0</v>
      </c>
      <c r="AD19" s="30">
        <f>IF(INDEX($AT$5:$AU$17,MATCH('prev &amp; prob'!AD19,'prev &amp; prob (#)'!$AT$5:$AT$17,0),2)=0,1,INDEX($AT$5:$AU$17,MATCH('prev &amp; prob'!AD19,'prev &amp; prob (#)'!$AT$5:$AT$17,0),2))</f>
        <v>1</v>
      </c>
      <c r="AE19" s="7"/>
      <c r="AF19" s="8">
        <f t="shared" si="0"/>
        <v>0</v>
      </c>
      <c r="AG19" s="8">
        <f t="shared" si="1"/>
        <v>0</v>
      </c>
      <c r="AH19" s="8">
        <f t="shared" si="2"/>
        <v>5.9100000000000054E-5</v>
      </c>
      <c r="AI19" s="8">
        <f t="shared" si="3"/>
        <v>2.9790360000000026E-3</v>
      </c>
      <c r="AJ19" s="8">
        <f t="shared" si="4"/>
        <v>2.9790360000000026E-3</v>
      </c>
      <c r="AK19" s="8">
        <f t="shared" si="5"/>
        <v>5.9100000000000054E-5</v>
      </c>
      <c r="AL19" s="8">
        <f t="shared" si="6"/>
        <v>0</v>
      </c>
      <c r="AM19" s="8">
        <f t="shared" si="7"/>
        <v>0</v>
      </c>
      <c r="AN19" s="7"/>
      <c r="AO19" s="8">
        <f t="shared" si="8"/>
        <v>3.0381360000000025E-3</v>
      </c>
      <c r="AP19" s="8">
        <f t="shared" si="9"/>
        <v>3.0381360000000025E-3</v>
      </c>
      <c r="AQ19" s="7"/>
      <c r="AR19" s="8">
        <f t="shared" si="10"/>
        <v>6.076272000000005E-3</v>
      </c>
      <c r="AS19" s="7"/>
      <c r="AT19" s="7"/>
      <c r="AU19" s="7"/>
      <c r="AV19" s="7"/>
      <c r="AW19" s="7"/>
    </row>
    <row r="20" spans="1:49" s="9" customFormat="1" x14ac:dyDescent="0.3">
      <c r="A20" s="7"/>
      <c r="B20" s="71">
        <v>6</v>
      </c>
      <c r="C20" s="72" t="s">
        <v>71</v>
      </c>
      <c r="D20" s="73" t="s">
        <v>71</v>
      </c>
      <c r="E20" s="71" t="s">
        <v>63</v>
      </c>
      <c r="F20" s="72" t="s">
        <v>63</v>
      </c>
      <c r="G20" s="71">
        <f>INDEX($AT$5:$AU$17,MATCH('prev &amp; prob'!G20,'prev &amp; prob (#)'!$AT$5:$AT$17,0),2)</f>
        <v>0</v>
      </c>
      <c r="H20" s="72">
        <f>INDEX($AT$5:$AU$17,MATCH('prev &amp; prob'!H20,'prev &amp; prob (#)'!$AT$5:$AT$17,0),2)</f>
        <v>0</v>
      </c>
      <c r="I20" s="74">
        <f>IF(INDEX($AT$5:$AU$17,MATCH('prev &amp; prob'!I20,'prev &amp; prob (#)'!$AT$5:$AT$17,0),2)=0,1,INDEX($AT$5:$AU$17,MATCH('prev &amp; prob'!I20,'prev &amp; prob (#)'!$AT$5:$AT$17,0),2))</f>
        <v>1</v>
      </c>
      <c r="J20" s="71">
        <f>INDEX($AT$5:$AU$17,MATCH('prev &amp; prob'!J20,'prev &amp; prob (#)'!$AT$5:$AT$17,0),2)</f>
        <v>0</v>
      </c>
      <c r="K20" s="72">
        <f>INDEX($AT$5:$AU$17,MATCH('prev &amp; prob'!K20,'prev &amp; prob (#)'!$AT$5:$AT$17,0),2)</f>
        <v>0</v>
      </c>
      <c r="L20" s="74">
        <f>IF(INDEX($AT$5:$AU$17,MATCH('prev &amp; prob'!L20,'prev &amp; prob (#)'!$AT$5:$AT$17,0),2)=0,1,INDEX($AT$5:$AU$17,MATCH('prev &amp; prob'!L20,'prev &amp; prob (#)'!$AT$5:$AT$17,0),2))</f>
        <v>1</v>
      </c>
      <c r="M20" s="71">
        <f>INDEX($AT$5:$AU$17,MATCH('prev &amp; prob'!M20,'prev &amp; prob (#)'!$AT$5:$AT$17,0),2)</f>
        <v>4.0000000000000001E-3</v>
      </c>
      <c r="N20" s="72">
        <f>INDEX($AT$5:$AU$17,MATCH('prev &amp; prob'!N20,'prev &amp; prob (#)'!$AT$5:$AT$17,0),2)</f>
        <v>0.98499999999999999</v>
      </c>
      <c r="O20" s="74">
        <f>IF(INDEX($AT$5:$AU$17,MATCH('prev &amp; prob'!O20,'prev &amp; prob (#)'!$AT$5:$AT$17,0),2)=0,1,INDEX($AT$5:$AU$17,MATCH('prev &amp; prob'!O20,'prev &amp; prob (#)'!$AT$5:$AT$17,0),2))</f>
        <v>0.98499999999999999</v>
      </c>
      <c r="P20" s="71">
        <f>INDEX($AT$5:$AU$17,MATCH('prev &amp; prob'!P20,'prev &amp; prob (#)'!$AT$5:$AT$17,0),2)</f>
        <v>0.996</v>
      </c>
      <c r="Q20" s="72">
        <f>INDEX($AT$5:$AU$17,MATCH('prev &amp; prob'!Q20,'prev &amp; prob (#)'!$AT$5:$AT$17,0),2)</f>
        <v>3.0000000000000027E-3</v>
      </c>
      <c r="R20" s="74">
        <f>IF(INDEX($AT$5:$AU$17,MATCH('prev &amp; prob'!R20,'prev &amp; prob (#)'!$AT$5:$AT$17,0),2)=0,1,INDEX($AT$5:$AU$17,MATCH('prev &amp; prob'!R20,'prev &amp; prob (#)'!$AT$5:$AT$17,0),2))</f>
        <v>3.0000000000000027E-3</v>
      </c>
      <c r="S20" s="71">
        <f>INDEX($AT$5:$AU$17,MATCH('prev &amp; prob'!S20,'prev &amp; prob (#)'!$AT$5:$AT$17,0),2)</f>
        <v>0</v>
      </c>
      <c r="T20" s="72">
        <f>INDEX($AT$5:$AU$17,MATCH('prev &amp; prob'!T20,'prev &amp; prob (#)'!$AT$5:$AT$17,0),2)</f>
        <v>0</v>
      </c>
      <c r="U20" s="74">
        <f>IF(INDEX($AT$5:$AU$17,MATCH('prev &amp; prob'!U20,'prev &amp; prob (#)'!$AT$5:$AT$17,0),2)=0,1,INDEX($AT$5:$AU$17,MATCH('prev &amp; prob'!U20,'prev &amp; prob (#)'!$AT$5:$AT$17,0),2))</f>
        <v>1</v>
      </c>
      <c r="V20" s="71">
        <f>INDEX($AT$5:$AU$17,MATCH('prev &amp; prob'!V20,'prev &amp; prob (#)'!$AT$5:$AT$17,0),2)</f>
        <v>0</v>
      </c>
      <c r="W20" s="72">
        <f>INDEX($AT$5:$AU$17,MATCH('prev &amp; prob'!W20,'prev &amp; prob (#)'!$AT$5:$AT$17,0),2)</f>
        <v>0</v>
      </c>
      <c r="X20" s="74">
        <f>IF(INDEX($AT$5:$AU$17,MATCH('prev &amp; prob'!X20,'prev &amp; prob (#)'!$AT$5:$AT$17,0),2)=0,1,INDEX($AT$5:$AU$17,MATCH('prev &amp; prob'!X20,'prev &amp; prob (#)'!$AT$5:$AT$17,0),2))</f>
        <v>1</v>
      </c>
      <c r="Y20" s="71">
        <f>INDEX($AT$5:$AU$17,MATCH('prev &amp; prob'!Y20,'prev &amp; prob (#)'!$AT$5:$AT$17,0),2)</f>
        <v>4.0000000000000001E-3</v>
      </c>
      <c r="Z20" s="72">
        <f>INDEX($AT$5:$AU$17,MATCH('prev &amp; prob'!Z20,'prev &amp; prob (#)'!$AT$5:$AT$17,0),2)</f>
        <v>0.98499999999999999</v>
      </c>
      <c r="AA20" s="74">
        <f>IF(INDEX($AT$5:$AU$17,MATCH('prev &amp; prob'!AA20,'prev &amp; prob (#)'!$AT$5:$AT$17,0),2)=0,1,INDEX($AT$5:$AU$17,MATCH('prev &amp; prob'!AA20,'prev &amp; prob (#)'!$AT$5:$AT$17,0),2))</f>
        <v>0.98499999999999999</v>
      </c>
      <c r="AB20" s="71">
        <f>INDEX($AT$5:$AU$17,MATCH('prev &amp; prob'!AB20,'prev &amp; prob (#)'!$AT$5:$AT$17,0),2)</f>
        <v>0.996</v>
      </c>
      <c r="AC20" s="72">
        <f>INDEX($AT$5:$AU$17,MATCH('prev &amp; prob'!AC20,'prev &amp; prob (#)'!$AT$5:$AT$17,0),2)</f>
        <v>3.0000000000000027E-3</v>
      </c>
      <c r="AD20" s="74">
        <f>IF(INDEX($AT$5:$AU$17,MATCH('prev &amp; prob'!AD20,'prev &amp; prob (#)'!$AT$5:$AT$17,0),2)=0,1,INDEX($AT$5:$AU$17,MATCH('prev &amp; prob'!AD20,'prev &amp; prob (#)'!$AT$5:$AT$17,0),2))</f>
        <v>3.0000000000000027E-3</v>
      </c>
      <c r="AE20" s="7"/>
      <c r="AF20" s="8">
        <f t="shared" si="0"/>
        <v>0</v>
      </c>
      <c r="AG20" s="8">
        <f t="shared" si="1"/>
        <v>0</v>
      </c>
      <c r="AH20" s="8">
        <f t="shared" si="2"/>
        <v>3.8809000000000001E-3</v>
      </c>
      <c r="AI20" s="8">
        <f t="shared" si="3"/>
        <v>8.9640000000000162E-6</v>
      </c>
      <c r="AJ20" s="8">
        <f t="shared" si="4"/>
        <v>0</v>
      </c>
      <c r="AK20" s="8">
        <f t="shared" si="5"/>
        <v>0</v>
      </c>
      <c r="AL20" s="8">
        <f t="shared" si="6"/>
        <v>3.8809000000000001E-3</v>
      </c>
      <c r="AM20" s="8">
        <f t="shared" si="7"/>
        <v>8.9640000000000162E-6</v>
      </c>
      <c r="AN20" s="7"/>
      <c r="AO20" s="8">
        <f t="shared" si="8"/>
        <v>3.8898640000000003E-3</v>
      </c>
      <c r="AP20" s="8">
        <f t="shared" si="9"/>
        <v>3.8898640000000003E-3</v>
      </c>
      <c r="AQ20" s="7"/>
      <c r="AR20" s="8">
        <f t="shared" si="10"/>
        <v>7.7797280000000005E-3</v>
      </c>
      <c r="AS20" s="7"/>
      <c r="AT20" s="7"/>
      <c r="AU20" s="7"/>
      <c r="AV20" s="7"/>
      <c r="AW20" s="7"/>
    </row>
    <row r="21" spans="1:49" s="9" customFormat="1" x14ac:dyDescent="0.3">
      <c r="A21" s="7"/>
      <c r="B21" s="7"/>
      <c r="C21" s="7"/>
      <c r="D21" s="7"/>
      <c r="E21" s="8"/>
      <c r="F21" s="8"/>
      <c r="G21" s="8"/>
      <c r="H21" s="8"/>
      <c r="I21" s="8"/>
      <c r="J21" s="8"/>
      <c r="K21" s="8"/>
      <c r="L21" s="8"/>
      <c r="M21" s="8"/>
      <c r="N21" s="8"/>
      <c r="O21" s="8"/>
      <c r="P21" s="8"/>
      <c r="Q21" s="8"/>
      <c r="R21" s="8"/>
      <c r="S21" s="8"/>
      <c r="T21" s="8"/>
      <c r="U21" s="8"/>
      <c r="V21" s="8"/>
      <c r="W21" s="8"/>
      <c r="X21" s="8"/>
      <c r="Y21" s="8"/>
      <c r="Z21" s="8"/>
      <c r="AA21" s="8"/>
      <c r="AB21" s="8"/>
      <c r="AC21" s="8"/>
      <c r="AD21" s="8"/>
      <c r="AE21" s="7"/>
      <c r="AF21" s="7"/>
      <c r="AG21" s="7"/>
      <c r="AH21" s="7"/>
      <c r="AI21" s="7"/>
      <c r="AJ21" s="7"/>
      <c r="AK21" s="7"/>
      <c r="AL21" s="7"/>
      <c r="AM21" s="7"/>
      <c r="AN21" s="7"/>
      <c r="AO21" s="7"/>
      <c r="AP21" s="7"/>
      <c r="AQ21" s="7"/>
      <c r="AR21" s="7"/>
      <c r="AS21" s="7"/>
      <c r="AT21" s="7"/>
      <c r="AU21" s="7"/>
      <c r="AV21" s="7"/>
      <c r="AW21" s="7"/>
    </row>
    <row r="22" spans="1:49" x14ac:dyDescent="0.3">
      <c r="B22" s="29">
        <v>1</v>
      </c>
      <c r="AO22" s="8">
        <f>SUMIF($B$5:$B$20,$B22,AO$5:AO$20)</f>
        <v>0.99999999999999989</v>
      </c>
      <c r="AP22" s="8">
        <f>SUMIF($B$5:$B$20,$B22,AP$5:AP$20)</f>
        <v>0</v>
      </c>
      <c r="AR22" s="8">
        <f>SUMIF($B$5:$B$20,$B22,AR$5:AR$20)</f>
        <v>0.99999999999999989</v>
      </c>
      <c r="AS22" s="1" t="s">
        <v>16</v>
      </c>
      <c r="AT22" s="1" t="s">
        <v>62</v>
      </c>
    </row>
    <row r="23" spans="1:49" x14ac:dyDescent="0.3">
      <c r="B23" s="29">
        <v>2</v>
      </c>
      <c r="AO23" s="8">
        <f t="shared" ref="AO23:AP27" si="11">SUMIF($B$5:$B$20,$B23,AO$5:AO$20)</f>
        <v>1</v>
      </c>
      <c r="AP23" s="8">
        <f>SUMIF($B$5:$B$20,$B23,AP$5:AP$20)</f>
        <v>7.4804839857651132E-3</v>
      </c>
      <c r="AR23" s="8">
        <f t="shared" ref="AR23:AR27" si="12">SUMIF($B$5:$B$20,$B23,AR$5:AR$20)</f>
        <v>1.007480483985765</v>
      </c>
      <c r="AS23" s="1" t="s">
        <v>16</v>
      </c>
      <c r="AT23" s="1" t="s">
        <v>16</v>
      </c>
    </row>
    <row r="24" spans="1:49" x14ac:dyDescent="0.3">
      <c r="B24" s="29">
        <v>3</v>
      </c>
      <c r="AO24" s="8">
        <f t="shared" si="11"/>
        <v>1</v>
      </c>
      <c r="AP24" s="8">
        <f t="shared" si="11"/>
        <v>6.9280000000000027E-3</v>
      </c>
      <c r="AR24" s="8">
        <f t="shared" si="12"/>
        <v>1.006928</v>
      </c>
      <c r="AS24" s="1" t="s">
        <v>16</v>
      </c>
      <c r="AT24" s="1" t="s">
        <v>23</v>
      </c>
    </row>
    <row r="25" spans="1:49" x14ac:dyDescent="0.3">
      <c r="B25" s="29">
        <v>4</v>
      </c>
      <c r="AO25" s="8">
        <f t="shared" si="11"/>
        <v>1</v>
      </c>
      <c r="AP25" s="8">
        <f t="shared" si="11"/>
        <v>0</v>
      </c>
      <c r="AR25" s="8">
        <f t="shared" si="12"/>
        <v>1</v>
      </c>
      <c r="AS25" s="1" t="s">
        <v>23</v>
      </c>
      <c r="AT25" s="1" t="s">
        <v>62</v>
      </c>
    </row>
    <row r="26" spans="1:49" x14ac:dyDescent="0.3">
      <c r="B26" s="29">
        <v>5</v>
      </c>
      <c r="AO26" s="8">
        <f t="shared" si="11"/>
        <v>1</v>
      </c>
      <c r="AP26" s="8">
        <f>SUMIF($B$5:$B$20,$B26,AP$5:AP$20)</f>
        <v>7.4804839857651132E-3</v>
      </c>
      <c r="AR26" s="8">
        <f t="shared" si="12"/>
        <v>1.0074804839857652</v>
      </c>
      <c r="AS26" s="1" t="s">
        <v>23</v>
      </c>
      <c r="AT26" s="1" t="s">
        <v>16</v>
      </c>
    </row>
    <row r="27" spans="1:49" x14ac:dyDescent="0.3">
      <c r="B27" s="29">
        <v>6</v>
      </c>
      <c r="AO27" s="8">
        <f t="shared" si="11"/>
        <v>1</v>
      </c>
      <c r="AP27" s="8">
        <f t="shared" si="11"/>
        <v>6.9280000000000027E-3</v>
      </c>
      <c r="AR27" s="8">
        <f t="shared" si="12"/>
        <v>1.006928</v>
      </c>
      <c r="AS27" s="1" t="s">
        <v>23</v>
      </c>
      <c r="AT27" s="1" t="s">
        <v>23</v>
      </c>
    </row>
    <row r="28" spans="1:49" x14ac:dyDescent="0.3">
      <c r="AO28" s="8"/>
      <c r="AP28" s="8"/>
    </row>
  </sheetData>
  <mergeCells count="16">
    <mergeCell ref="Y2:AA2"/>
    <mergeCell ref="AB2:AD2"/>
    <mergeCell ref="G3:I3"/>
    <mergeCell ref="J3:L3"/>
    <mergeCell ref="M3:O3"/>
    <mergeCell ref="P3:R3"/>
    <mergeCell ref="S3:U3"/>
    <mergeCell ref="V3:X3"/>
    <mergeCell ref="Y3:AA3"/>
    <mergeCell ref="AB3:AD3"/>
    <mergeCell ref="G2:I2"/>
    <mergeCell ref="J2:L2"/>
    <mergeCell ref="M2:O2"/>
    <mergeCell ref="P2:R2"/>
    <mergeCell ref="S2:U2"/>
    <mergeCell ref="V2:X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1.Introduction</vt:lpstr>
      <vt:lpstr>2. Inputs</vt:lpstr>
      <vt:lpstr>3. Budget</vt:lpstr>
      <vt:lpstr>prev &amp; prob</vt:lpstr>
      <vt:lpstr>prev &amp; prob (#)</vt:lpstr>
      <vt:lpstr>'3. Budget'!Print_Area</vt:lpstr>
      <vt:lpstr>'2. Inputs'!Print_Titles</vt:lpstr>
      <vt:lpstr>'3. Budget'!Print_Titles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2016-05-12T14:23:52Z</dcterms:modified>
</cp:coreProperties>
</file>