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cornell-my.sharepoint.com/personal/dar4006_med_cornell_edu/Documents/Desktop/"/>
    </mc:Choice>
  </mc:AlternateContent>
  <xr:revisionPtr revIDLastSave="0" documentId="14_{0AAB7917-C15E-4331-802A-08E4150FFF76}" xr6:coauthVersionLast="47" xr6:coauthVersionMax="47" xr10:uidLastSave="{00000000-0000-0000-0000-000000000000}"/>
  <workbookProtection lockStructure="1"/>
  <bookViews>
    <workbookView xWindow="-120" yWindow="-120" windowWidth="29040" windowHeight="15840" activeTab="2" xr2:uid="{00000000-000D-0000-FFFF-FFFF00000000}"/>
  </bookViews>
  <sheets>
    <sheet name="Dashboard" sheetId="4" r:id="rId1"/>
    <sheet name="Start-Up &amp; Time-Dep. Details" sheetId="1" r:id="rId2"/>
    <sheet name="Labor" sheetId="2" r:id="rId3"/>
    <sheet name="Therapy" sheetId="3" r:id="rId4"/>
    <sheet name="Sheet1" sheetId="6" state="hidden" r:id="rId5"/>
    <sheet name="Testing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G2" i="5"/>
  <c r="F1" i="3"/>
  <c r="F7" i="2"/>
  <c r="F8" i="2" l="1"/>
  <c r="D4" i="4" l="1"/>
  <c r="D3" i="4"/>
  <c r="F18" i="2" l="1"/>
  <c r="F19" i="2"/>
  <c r="F20" i="2"/>
  <c r="F21" i="2"/>
  <c r="F22" i="2"/>
  <c r="F17" i="2"/>
  <c r="H22" i="2" l="1"/>
  <c r="H21" i="2"/>
  <c r="H20" i="2"/>
  <c r="H19" i="2"/>
  <c r="H18" i="2"/>
  <c r="H17" i="2"/>
  <c r="E23" i="4" l="1"/>
  <c r="F11" i="2" l="1"/>
  <c r="F12" i="2"/>
  <c r="F13" i="2"/>
  <c r="F14" i="2"/>
  <c r="F15" i="2"/>
  <c r="F16" i="2"/>
  <c r="F6" i="2"/>
  <c r="H6" i="2" l="1"/>
  <c r="H16" i="2"/>
  <c r="H12" i="2"/>
  <c r="H8" i="2"/>
  <c r="H14" i="2"/>
  <c r="H13" i="2"/>
  <c r="H7" i="2"/>
  <c r="H11" i="2"/>
  <c r="H15" i="2"/>
  <c r="H10" i="2" l="1"/>
  <c r="H5" i="2"/>
  <c r="E17" i="4"/>
  <c r="D10" i="4" l="1"/>
  <c r="E16" i="4"/>
  <c r="E31" i="4" s="1"/>
  <c r="D2" i="4"/>
  <c r="E30" i="4" l="1"/>
  <c r="D30" i="4"/>
  <c r="D31" i="4"/>
</calcChain>
</file>

<file path=xl/sharedStrings.xml><?xml version="1.0" encoding="utf-8"?>
<sst xmlns="http://schemas.openxmlformats.org/spreadsheetml/2006/main" count="229" uniqueCount="128">
  <si>
    <t>Unit Cost</t>
  </si>
  <si>
    <t>Unit</t>
  </si>
  <si>
    <t>Total</t>
  </si>
  <si>
    <t>Variable Costs</t>
  </si>
  <si>
    <t>Labor Costs</t>
  </si>
  <si>
    <t>Training</t>
  </si>
  <si>
    <t>$/hr</t>
  </si>
  <si>
    <t>hrs</t>
  </si>
  <si>
    <t>$/mile</t>
  </si>
  <si>
    <t>miles/mo</t>
  </si>
  <si>
    <t>Annual Salary</t>
  </si>
  <si>
    <t>Adjusted Annual Salary</t>
  </si>
  <si>
    <t>FTE</t>
  </si>
  <si>
    <t xml:space="preserve">Annual  Cost  </t>
  </si>
  <si>
    <t xml:space="preserve">Clinical Supervisor </t>
  </si>
  <si>
    <t xml:space="preserve">Clinician </t>
  </si>
  <si>
    <t xml:space="preserve">Registered Nurse Manager </t>
  </si>
  <si>
    <t xml:space="preserve">Licensed Practical Nurse </t>
  </si>
  <si>
    <t>Security Personnel</t>
  </si>
  <si>
    <t>Recovery Support Navigators</t>
  </si>
  <si>
    <t>OUD Treatment</t>
  </si>
  <si>
    <t>Annual Cost</t>
  </si>
  <si>
    <t>Year 1 Costs</t>
  </si>
  <si>
    <t>Subsequent annual Costs</t>
  </si>
  <si>
    <t>Oral Fluid Drug Screen</t>
  </si>
  <si>
    <t>Additional Tests : Buprenorphine, Fentanyl, Methaphetamine</t>
  </si>
  <si>
    <t xml:space="preserve">Amphetamines/Methamphetamine, Benzodiazepines, Cannabinoids, Cocaine, Methadone, Methadone Metabloite, Opitaes, Oxycodone </t>
  </si>
  <si>
    <t>Additional Tests : Buprenorphine</t>
  </si>
  <si>
    <t>Additional Tests : Fentanyl</t>
  </si>
  <si>
    <t>Information Technology Services</t>
  </si>
  <si>
    <t>Testing</t>
  </si>
  <si>
    <t>Oral</t>
  </si>
  <si>
    <t>Urine</t>
  </si>
  <si>
    <t>hrs/month</t>
  </si>
  <si>
    <t>Interim Medication Delivery</t>
  </si>
  <si>
    <t>Resource Category</t>
  </si>
  <si>
    <t>Annual Totals</t>
  </si>
  <si>
    <t>Time Dependent Costs (Annual)</t>
  </si>
  <si>
    <t>Users</t>
  </si>
  <si>
    <t xml:space="preserve">Physician- Addiction Specialist/ Addictionologist MAT </t>
  </si>
  <si>
    <t>Supplies</t>
  </si>
  <si>
    <t>Meetings</t>
  </si>
  <si>
    <t>Methadone</t>
  </si>
  <si>
    <t>Suboxone</t>
  </si>
  <si>
    <t># of employees</t>
  </si>
  <si>
    <t xml:space="preserve">THC/COC/AMP/OPI300/mAMP/PCP/BAR/BZO/MTD/MDMA/OXY/K2 </t>
  </si>
  <si>
    <t xml:space="preserve"> Accreditation and Licensing Fee</t>
  </si>
  <si>
    <t>Registered Nurse-intake</t>
  </si>
  <si>
    <t xml:space="preserve">Time Dependent Costs </t>
  </si>
  <si>
    <t>Special Sheriff</t>
  </si>
  <si>
    <t>Superintendent</t>
  </si>
  <si>
    <t>Assistant Superintendent of Programs</t>
  </si>
  <si>
    <t>MAT Director</t>
  </si>
  <si>
    <t>CFO</t>
  </si>
  <si>
    <t>Health Services Administrator</t>
  </si>
  <si>
    <t>Meetings to Implement Program</t>
  </si>
  <si>
    <t># of months</t>
  </si>
  <si>
    <t xml:space="preserve">Information Technology System </t>
  </si>
  <si>
    <t>Subutex</t>
  </si>
  <si>
    <t>Software System</t>
  </si>
  <si>
    <t>Annual Software System</t>
  </si>
  <si>
    <t>Vendor Employees</t>
  </si>
  <si>
    <t>LADC Clinician</t>
  </si>
  <si>
    <t>Vendor Accreditation and Licensing Fee</t>
  </si>
  <si>
    <t>Medication Delivery</t>
  </si>
  <si>
    <t>Fixed Start Up Costs</t>
  </si>
  <si>
    <t>Trainings</t>
  </si>
  <si>
    <t xml:space="preserve"> Medication Delivery </t>
  </si>
  <si>
    <t>Dispensary</t>
  </si>
  <si>
    <t>Design</t>
  </si>
  <si>
    <t>Furniture/Supplies for Dispensary</t>
  </si>
  <si>
    <t>Construction Costs</t>
  </si>
  <si>
    <t>hrs/yr</t>
  </si>
  <si>
    <t>MOUD Assessment</t>
  </si>
  <si>
    <t>Induction</t>
  </si>
  <si>
    <t>In-House Jail Employees</t>
  </si>
  <si>
    <t>Maintenance</t>
  </si>
  <si>
    <t>Daily Cost Per Patient</t>
  </si>
  <si>
    <t>Testing Supplies</t>
  </si>
  <si>
    <t>Additional Supplies</t>
  </si>
  <si>
    <t>Crackers</t>
  </si>
  <si>
    <t>Cups</t>
  </si>
  <si>
    <t>Extended Release Buprenorphine</t>
  </si>
  <si>
    <t>Extended Release Naltrexone</t>
  </si>
  <si>
    <t>Naltrexone Tablet</t>
  </si>
  <si>
    <t>Mileage</t>
  </si>
  <si>
    <t>Annual Vendor Fee</t>
  </si>
  <si>
    <t>Dosing</t>
  </si>
  <si>
    <t># of groups</t>
  </si>
  <si>
    <t>Annual Training</t>
  </si>
  <si>
    <t>Days/Month</t>
  </si>
  <si>
    <t>Months</t>
  </si>
  <si>
    <t>Individual Counseling Sessions</t>
  </si>
  <si>
    <t>$/Hr</t>
  </si>
  <si>
    <t>Hours</t>
  </si>
  <si>
    <t>Patients/Month</t>
  </si>
  <si>
    <t># of Groups/Month</t>
  </si>
  <si>
    <t># of Patients/Month</t>
  </si>
  <si>
    <t>Labor Inputs</t>
  </si>
  <si>
    <t>Per-User</t>
  </si>
  <si>
    <t>Fixed Start-Up Costs</t>
  </si>
  <si>
    <t>Jail Facility Employees</t>
  </si>
  <si>
    <t xml:space="preserve">Rate </t>
  </si>
  <si>
    <t># of Months</t>
  </si>
  <si>
    <t>Sustainment Per-Patient Cost</t>
  </si>
  <si>
    <t>Annual License Fee(s)</t>
  </si>
  <si>
    <t>Contracted Vendor</t>
  </si>
  <si>
    <t>Per Year</t>
  </si>
  <si>
    <t xml:space="preserve">Oral Fluid Drug Screen Collection Device </t>
  </si>
  <si>
    <t xml:space="preserve">Program Counseling </t>
  </si>
  <si>
    <t>OUD Treatment Costs</t>
  </si>
  <si>
    <t>Group  Counseling Sessions</t>
  </si>
  <si>
    <t>Counseling</t>
  </si>
  <si>
    <t>Transport Medication</t>
  </si>
  <si>
    <t>Personnel</t>
  </si>
  <si>
    <t>Vendor Start-Up Fee</t>
  </si>
  <si>
    <t>Fee</t>
  </si>
  <si>
    <t>Provisional OTP License</t>
  </si>
  <si>
    <t>OTP Applications</t>
  </si>
  <si>
    <t>Regulatory Agency Inspection</t>
  </si>
  <si>
    <t>Safe</t>
  </si>
  <si>
    <t>miles/month</t>
  </si>
  <si>
    <t>Regulatory Agencies</t>
  </si>
  <si>
    <t>Renewal Application</t>
  </si>
  <si>
    <t>Discharge Planning</t>
  </si>
  <si>
    <t>Transporting Medication</t>
  </si>
  <si>
    <t>Hrs/month</t>
  </si>
  <si>
    <t>Urine Drug Screen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</si>
</sst>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2" borderId="0" xfId="0" applyFill="1"/>
    <xf numFmtId="0" fontId="4" fillId="2" borderId="0" xfId="0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4" fillId="2" borderId="7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" xfId="0" applyFont="1" applyFill="1" applyBorder="1"/>
    <xf numFmtId="0" fontId="5" fillId="2" borderId="0" xfId="0" applyFont="1" applyFill="1" applyBorder="1"/>
    <xf numFmtId="0" fontId="5" fillId="0" borderId="0" xfId="0" applyFont="1"/>
    <xf numFmtId="0" fontId="5" fillId="2" borderId="8" xfId="0" applyFont="1" applyFill="1" applyBorder="1"/>
    <xf numFmtId="165" fontId="6" fillId="2" borderId="0" xfId="1" applyNumberFormat="1" applyFont="1" applyFill="1" applyBorder="1" applyAlignment="1">
      <alignment horizontal="center"/>
    </xf>
    <xf numFmtId="0" fontId="3" fillId="2" borderId="0" xfId="0" applyFont="1" applyFill="1" applyBorder="1"/>
    <xf numFmtId="0" fontId="5" fillId="2" borderId="0" xfId="0" applyFont="1" applyFill="1"/>
    <xf numFmtId="0" fontId="5" fillId="2" borderId="4" xfId="0" applyFont="1" applyFill="1" applyBorder="1"/>
    <xf numFmtId="0" fontId="5" fillId="2" borderId="6" xfId="0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0" borderId="0" xfId="0" applyFont="1" applyAlignment="1">
      <alignment wrapText="1"/>
    </xf>
    <xf numFmtId="165" fontId="5" fillId="2" borderId="0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right" wrapText="1"/>
    </xf>
    <xf numFmtId="165" fontId="5" fillId="2" borderId="0" xfId="1" applyNumberFormat="1" applyFont="1" applyFill="1" applyBorder="1" applyAlignment="1">
      <alignment horizontal="center" wrapText="1"/>
    </xf>
    <xf numFmtId="9" fontId="5" fillId="2" borderId="0" xfId="1" applyNumberFormat="1" applyFont="1" applyFill="1" applyAlignment="1">
      <alignment horizontal="center" wrapText="1"/>
    </xf>
    <xf numFmtId="4" fontId="5" fillId="2" borderId="0" xfId="1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center"/>
    </xf>
    <xf numFmtId="4" fontId="5" fillId="2" borderId="0" xfId="1" applyNumberFormat="1" applyFont="1" applyFill="1" applyBorder="1" applyAlignment="1">
      <alignment horizontal="center"/>
    </xf>
    <xf numFmtId="9" fontId="5" fillId="2" borderId="0" xfId="1" applyNumberFormat="1" applyFont="1" applyFill="1" applyAlignment="1">
      <alignment horizontal="center"/>
    </xf>
    <xf numFmtId="0" fontId="5" fillId="2" borderId="7" xfId="0" applyFont="1" applyFill="1" applyBorder="1"/>
    <xf numFmtId="4" fontId="5" fillId="2" borderId="0" xfId="0" applyNumberFormat="1" applyFont="1" applyFill="1" applyBorder="1" applyAlignment="1">
      <alignment horizontal="center"/>
    </xf>
    <xf numFmtId="0" fontId="5" fillId="2" borderId="11" xfId="0" applyFont="1" applyFill="1" applyBorder="1"/>
    <xf numFmtId="165" fontId="5" fillId="2" borderId="1" xfId="0" applyNumberFormat="1" applyFont="1" applyFill="1" applyBorder="1" applyAlignment="1">
      <alignment horizontal="center"/>
    </xf>
    <xf numFmtId="9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/>
    </xf>
    <xf numFmtId="4" fontId="5" fillId="2" borderId="1" xfId="1" applyNumberFormat="1" applyFont="1" applyFill="1" applyBorder="1" applyAlignment="1">
      <alignment horizontal="center"/>
    </xf>
    <xf numFmtId="0" fontId="5" fillId="2" borderId="10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9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0" xfId="0" applyFont="1" applyFill="1" applyBorder="1"/>
    <xf numFmtId="165" fontId="7" fillId="2" borderId="0" xfId="0" applyNumberFormat="1" applyFont="1" applyFill="1" applyBorder="1"/>
    <xf numFmtId="165" fontId="5" fillId="2" borderId="0" xfId="1" applyNumberFormat="1" applyFont="1" applyFill="1" applyBorder="1" applyAlignment="1">
      <alignment horizontal="right" wrapText="1"/>
    </xf>
    <xf numFmtId="165" fontId="5" fillId="2" borderId="0" xfId="1" applyNumberFormat="1" applyFont="1" applyFill="1" applyBorder="1" applyAlignment="1">
      <alignment horizontal="right"/>
    </xf>
    <xf numFmtId="165" fontId="3" fillId="2" borderId="0" xfId="1" applyNumberFormat="1" applyFont="1" applyFill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8" fillId="2" borderId="13" xfId="0" applyFont="1" applyFill="1" applyBorder="1"/>
    <xf numFmtId="164" fontId="9" fillId="2" borderId="13" xfId="0" applyNumberFormat="1" applyFont="1" applyFill="1" applyBorder="1"/>
    <xf numFmtId="0" fontId="10" fillId="2" borderId="0" xfId="0" applyFont="1" applyFill="1" applyAlignment="1"/>
    <xf numFmtId="0" fontId="12" fillId="2" borderId="8" xfId="0" applyFont="1" applyFill="1" applyBorder="1" applyAlignment="1"/>
    <xf numFmtId="0" fontId="10" fillId="2" borderId="8" xfId="0" applyFont="1" applyFill="1" applyBorder="1" applyAlignment="1"/>
    <xf numFmtId="0" fontId="10" fillId="0" borderId="0" xfId="0" applyFont="1" applyAlignment="1"/>
    <xf numFmtId="0" fontId="10" fillId="2" borderId="0" xfId="0" applyFont="1" applyFill="1" applyAlignment="1">
      <alignment wrapText="1"/>
    </xf>
    <xf numFmtId="0" fontId="12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0" fillId="2" borderId="0" xfId="0" applyFont="1" applyFill="1"/>
    <xf numFmtId="0" fontId="12" fillId="2" borderId="8" xfId="0" applyFont="1" applyFill="1" applyBorder="1"/>
    <xf numFmtId="0" fontId="10" fillId="2" borderId="8" xfId="0" applyFont="1" applyFill="1" applyBorder="1"/>
    <xf numFmtId="0" fontId="10" fillId="0" borderId="0" xfId="0" applyFont="1"/>
    <xf numFmtId="0" fontId="12" fillId="2" borderId="7" xfId="0" applyFont="1" applyFill="1" applyBorder="1"/>
    <xf numFmtId="164" fontId="13" fillId="2" borderId="8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right"/>
    </xf>
    <xf numFmtId="8" fontId="13" fillId="2" borderId="8" xfId="0" applyNumberFormat="1" applyFont="1" applyFill="1" applyBorder="1"/>
    <xf numFmtId="164" fontId="9" fillId="2" borderId="10" xfId="0" applyNumberFormat="1" applyFont="1" applyFill="1" applyBorder="1"/>
    <xf numFmtId="3" fontId="8" fillId="2" borderId="0" xfId="0" applyNumberFormat="1" applyFont="1" applyFill="1"/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Border="1"/>
    <xf numFmtId="0" fontId="10" fillId="0" borderId="0" xfId="0" applyFont="1" applyAlignment="1">
      <alignment horizontal="center" vertical="center"/>
    </xf>
    <xf numFmtId="0" fontId="10" fillId="0" borderId="8" xfId="0" applyFont="1" applyBorder="1"/>
    <xf numFmtId="166" fontId="12" fillId="2" borderId="0" xfId="1" applyNumberFormat="1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 wrapText="1"/>
    </xf>
    <xf numFmtId="0" fontId="12" fillId="2" borderId="7" xfId="0" applyFont="1" applyFill="1" applyBorder="1" applyAlignment="1"/>
    <xf numFmtId="0" fontId="12" fillId="2" borderId="7" xfId="0" applyFont="1" applyFill="1" applyBorder="1" applyAlignment="1">
      <alignment wrapText="1"/>
    </xf>
    <xf numFmtId="0" fontId="14" fillId="2" borderId="12" xfId="0" applyFont="1" applyFill="1" applyBorder="1"/>
    <xf numFmtId="0" fontId="15" fillId="2" borderId="13" xfId="0" applyFont="1" applyFill="1" applyBorder="1"/>
    <xf numFmtId="0" fontId="14" fillId="2" borderId="11" xfId="0" applyFont="1" applyFill="1" applyBorder="1"/>
    <xf numFmtId="0" fontId="14" fillId="2" borderId="0" xfId="0" applyFont="1" applyFill="1"/>
    <xf numFmtId="0" fontId="15" fillId="2" borderId="8" xfId="0" applyFont="1" applyFill="1" applyBorder="1"/>
    <xf numFmtId="0" fontId="14" fillId="2" borderId="0" xfId="0" applyFont="1" applyFill="1" applyAlignment="1">
      <alignment horizontal="center" vertical="center"/>
    </xf>
    <xf numFmtId="0" fontId="15" fillId="0" borderId="13" xfId="0" applyFont="1" applyBorder="1"/>
    <xf numFmtId="0" fontId="10" fillId="2" borderId="13" xfId="0" applyFont="1" applyFill="1" applyBorder="1"/>
    <xf numFmtId="0" fontId="16" fillId="2" borderId="16" xfId="0" applyFont="1" applyFill="1" applyBorder="1"/>
    <xf numFmtId="0" fontId="17" fillId="2" borderId="5" xfId="0" applyFont="1" applyFill="1" applyBorder="1"/>
    <xf numFmtId="0" fontId="16" fillId="2" borderId="5" xfId="0" applyFont="1" applyFill="1" applyBorder="1"/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/>
    <xf numFmtId="0" fontId="16" fillId="2" borderId="0" xfId="0" applyFont="1" applyFill="1"/>
    <xf numFmtId="0" fontId="16" fillId="0" borderId="0" xfId="0" applyFont="1"/>
    <xf numFmtId="0" fontId="18" fillId="2" borderId="17" xfId="0" applyFont="1" applyFill="1" applyBorder="1"/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8" fillId="2" borderId="8" xfId="0" applyFont="1" applyFill="1" applyBorder="1"/>
    <xf numFmtId="0" fontId="18" fillId="2" borderId="0" xfId="0" applyFont="1" applyFill="1"/>
    <xf numFmtId="0" fontId="18" fillId="0" borderId="0" xfId="0" applyFont="1"/>
    <xf numFmtId="0" fontId="19" fillId="2" borderId="17" xfId="0" applyFont="1" applyFill="1" applyBorder="1"/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/>
    <xf numFmtId="0" fontId="19" fillId="2" borderId="0" xfId="0" applyFont="1" applyFill="1"/>
    <xf numFmtId="0" fontId="19" fillId="0" borderId="0" xfId="0" applyFont="1"/>
    <xf numFmtId="0" fontId="23" fillId="2" borderId="17" xfId="0" applyFont="1" applyFill="1" applyBorder="1"/>
    <xf numFmtId="0" fontId="23" fillId="2" borderId="8" xfId="0" applyFont="1" applyFill="1" applyBorder="1"/>
    <xf numFmtId="0" fontId="23" fillId="2" borderId="0" xfId="0" applyFont="1" applyFill="1"/>
    <xf numFmtId="0" fontId="23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center" vertical="center" wrapText="1"/>
    </xf>
    <xf numFmtId="44" fontId="18" fillId="2" borderId="0" xfId="0" applyNumberFormat="1" applyFont="1" applyFill="1"/>
    <xf numFmtId="164" fontId="18" fillId="2" borderId="0" xfId="1" applyNumberFormat="1" applyFont="1" applyFill="1" applyBorder="1" applyAlignment="1">
      <alignment horizontal="center" vertical="center"/>
    </xf>
    <xf numFmtId="165" fontId="18" fillId="2" borderId="0" xfId="1" applyNumberFormat="1" applyFont="1" applyFill="1" applyBorder="1" applyAlignment="1">
      <alignment horizontal="center"/>
    </xf>
    <xf numFmtId="165" fontId="21" fillId="2" borderId="2" xfId="1" applyNumberFormat="1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right"/>
    </xf>
    <xf numFmtId="165" fontId="18" fillId="2" borderId="0" xfId="1" applyNumberFormat="1" applyFont="1" applyFill="1" applyBorder="1" applyAlignment="1">
      <alignment horizontal="center" vertical="center"/>
    </xf>
    <xf numFmtId="44" fontId="18" fillId="2" borderId="0" xfId="1" applyFont="1" applyFill="1" applyBorder="1" applyAlignment="1">
      <alignment horizontal="center" vertical="center"/>
    </xf>
    <xf numFmtId="0" fontId="16" fillId="2" borderId="9" xfId="0" applyFont="1" applyFill="1" applyBorder="1"/>
    <xf numFmtId="165" fontId="18" fillId="2" borderId="0" xfId="1" applyNumberFormat="1" applyFont="1" applyFill="1" applyBorder="1" applyAlignment="1">
      <alignment horizontal="right"/>
    </xf>
    <xf numFmtId="0" fontId="24" fillId="2" borderId="2" xfId="0" applyFont="1" applyFill="1" applyBorder="1" applyAlignment="1">
      <alignment horizontal="center"/>
    </xf>
    <xf numFmtId="165" fontId="18" fillId="2" borderId="0" xfId="1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/>
    </xf>
    <xf numFmtId="0" fontId="18" fillId="2" borderId="11" xfId="0" applyFont="1" applyFill="1" applyBorder="1"/>
    <xf numFmtId="0" fontId="18" fillId="2" borderId="1" xfId="0" applyFont="1" applyFill="1" applyBorder="1"/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/>
    <xf numFmtId="0" fontId="22" fillId="2" borderId="2" xfId="0" applyFont="1" applyFill="1" applyBorder="1" applyAlignment="1">
      <alignment horizontal="center" vertical="center"/>
    </xf>
    <xf numFmtId="165" fontId="22" fillId="2" borderId="2" xfId="1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166" fontId="18" fillId="2" borderId="0" xfId="1" applyNumberFormat="1" applyFont="1" applyFill="1" applyBorder="1" applyAlignment="1">
      <alignment horizontal="left"/>
    </xf>
    <xf numFmtId="164" fontId="22" fillId="2" borderId="2" xfId="1" applyNumberFormat="1" applyFont="1" applyFill="1" applyBorder="1" applyAlignment="1">
      <alignment horizontal="center" vertical="center"/>
    </xf>
    <xf numFmtId="166" fontId="12" fillId="2" borderId="11" xfId="1" applyNumberFormat="1" applyFont="1" applyFill="1" applyBorder="1" applyAlignment="1">
      <alignment horizontal="left" vertical="center"/>
    </xf>
    <xf numFmtId="166" fontId="14" fillId="2" borderId="5" xfId="1" applyNumberFormat="1" applyFont="1" applyFill="1" applyBorder="1" applyAlignment="1">
      <alignment horizontal="left" vertical="center"/>
    </xf>
    <xf numFmtId="166" fontId="14" fillId="2" borderId="12" xfId="1" applyNumberFormat="1" applyFont="1" applyFill="1" applyBorder="1" applyAlignment="1">
      <alignment horizontal="left" vertical="center"/>
    </xf>
    <xf numFmtId="166" fontId="14" fillId="2" borderId="1" xfId="1" applyNumberFormat="1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center" vertical="center" wrapText="1"/>
    </xf>
    <xf numFmtId="0" fontId="15" fillId="2" borderId="5" xfId="0" applyFont="1" applyFill="1" applyBorder="1"/>
    <xf numFmtId="0" fontId="15" fillId="2" borderId="5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5" fillId="0" borderId="0" xfId="0" applyFont="1"/>
    <xf numFmtId="0" fontId="12" fillId="2" borderId="0" xfId="0" applyFont="1" applyFill="1" applyBorder="1"/>
    <xf numFmtId="0" fontId="15" fillId="2" borderId="0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12" fillId="0" borderId="0" xfId="0" applyFont="1"/>
    <xf numFmtId="0" fontId="10" fillId="2" borderId="7" xfId="0" applyFont="1" applyFill="1" applyBorder="1" applyAlignment="1">
      <alignment horizontal="right" vertical="center" wrapText="1"/>
    </xf>
    <xf numFmtId="165" fontId="10" fillId="2" borderId="8" xfId="0" applyNumberFormat="1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165" fontId="10" fillId="2" borderId="10" xfId="0" applyNumberFormat="1" applyFont="1" applyFill="1" applyBorder="1" applyAlignment="1">
      <alignment horizontal="center" vertical="center"/>
    </xf>
    <xf numFmtId="44" fontId="10" fillId="2" borderId="8" xfId="0" applyNumberFormat="1" applyFont="1" applyFill="1" applyBorder="1" applyAlignment="1">
      <alignment horizontal="center" vertical="center"/>
    </xf>
    <xf numFmtId="44" fontId="10" fillId="2" borderId="8" xfId="0" applyNumberFormat="1" applyFont="1" applyFill="1" applyBorder="1" applyAlignment="1">
      <alignment horizontal="left" vertical="center"/>
    </xf>
    <xf numFmtId="44" fontId="10" fillId="2" borderId="1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2" fillId="2" borderId="1" xfId="0" applyFont="1" applyFill="1" applyBorder="1" applyAlignment="1">
      <alignment vertical="center"/>
    </xf>
    <xf numFmtId="6" fontId="12" fillId="2" borderId="10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6" fontId="12" fillId="2" borderId="0" xfId="0" applyNumberFormat="1" applyFont="1" applyFill="1"/>
    <xf numFmtId="6" fontId="12" fillId="0" borderId="0" xfId="0" applyNumberFormat="1" applyFont="1"/>
    <xf numFmtId="166" fontId="10" fillId="2" borderId="8" xfId="0" applyNumberFormat="1" applyFont="1" applyFill="1" applyBorder="1" applyAlignment="1">
      <alignment horizontal="right" vertical="center"/>
    </xf>
    <xf numFmtId="44" fontId="14" fillId="2" borderId="13" xfId="0" applyNumberFormat="1" applyFont="1" applyFill="1" applyBorder="1"/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center"/>
    </xf>
    <xf numFmtId="165" fontId="13" fillId="2" borderId="2" xfId="1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44" fontId="18" fillId="2" borderId="0" xfId="1" applyFont="1" applyFill="1" applyBorder="1" applyAlignment="1">
      <alignment horizontal="center"/>
    </xf>
    <xf numFmtId="44" fontId="17" fillId="2" borderId="13" xfId="0" applyNumberFormat="1" applyFont="1" applyFill="1" applyBorder="1"/>
    <xf numFmtId="165" fontId="20" fillId="2" borderId="18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6" fontId="18" fillId="2" borderId="0" xfId="0" applyNumberFormat="1" applyFont="1" applyFill="1" applyAlignment="1">
      <alignment horizontal="center"/>
    </xf>
    <xf numFmtId="165" fontId="22" fillId="2" borderId="8" xfId="0" applyNumberFormat="1" applyFont="1" applyFill="1" applyBorder="1" applyAlignment="1">
      <alignment horizontal="left"/>
    </xf>
    <xf numFmtId="0" fontId="22" fillId="2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44" fontId="18" fillId="2" borderId="0" xfId="0" applyNumberFormat="1" applyFont="1" applyFill="1" applyAlignment="1">
      <alignment horizontal="center"/>
    </xf>
    <xf numFmtId="166" fontId="18" fillId="2" borderId="8" xfId="0" applyNumberFormat="1" applyFont="1" applyFill="1" applyBorder="1" applyAlignment="1">
      <alignment horizontal="left" vertical="center"/>
    </xf>
    <xf numFmtId="0" fontId="21" fillId="3" borderId="0" xfId="0" applyFont="1" applyFill="1"/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44" fontId="22" fillId="2" borderId="8" xfId="0" applyNumberFormat="1" applyFont="1" applyFill="1" applyBorder="1" applyAlignment="1">
      <alignment horizontal="center" vertical="center"/>
    </xf>
    <xf numFmtId="44" fontId="18" fillId="2" borderId="8" xfId="0" applyNumberFormat="1" applyFont="1" applyFill="1" applyBorder="1" applyAlignment="1">
      <alignment horizontal="right" vertical="center"/>
    </xf>
    <xf numFmtId="166" fontId="22" fillId="2" borderId="8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44" fontId="22" fillId="2" borderId="8" xfId="0" applyNumberFormat="1" applyFont="1" applyFill="1" applyBorder="1" applyAlignment="1">
      <alignment horizontal="left" vertical="center"/>
    </xf>
    <xf numFmtId="165" fontId="18" fillId="2" borderId="8" xfId="0" applyNumberFormat="1" applyFont="1" applyFill="1" applyBorder="1" applyAlignment="1">
      <alignment horizontal="right" vertical="center"/>
    </xf>
    <xf numFmtId="165" fontId="22" fillId="2" borderId="8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165" fontId="16" fillId="2" borderId="5" xfId="1" applyNumberFormat="1" applyFont="1" applyFill="1" applyBorder="1" applyAlignment="1">
      <alignment horizontal="center"/>
    </xf>
    <xf numFmtId="44" fontId="17" fillId="2" borderId="5" xfId="1" applyFont="1" applyFill="1" applyBorder="1" applyAlignment="1">
      <alignment horizontal="right"/>
    </xf>
    <xf numFmtId="44" fontId="18" fillId="2" borderId="0" xfId="1" applyFont="1" applyFill="1" applyBorder="1" applyAlignment="1">
      <alignment horizontal="right"/>
    </xf>
    <xf numFmtId="0" fontId="21" fillId="2" borderId="0" xfId="0" applyFont="1" applyFill="1" applyAlignment="1">
      <alignment horizontal="left"/>
    </xf>
    <xf numFmtId="44" fontId="21" fillId="2" borderId="0" xfId="1" applyFont="1" applyFill="1" applyBorder="1" applyAlignment="1">
      <alignment horizontal="left"/>
    </xf>
    <xf numFmtId="0" fontId="18" fillId="2" borderId="0" xfId="0" applyFont="1" applyFill="1" applyAlignment="1">
      <alignment horizontal="right" vertical="center"/>
    </xf>
    <xf numFmtId="44" fontId="18" fillId="2" borderId="0" xfId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44" fontId="23" fillId="2" borderId="0" xfId="1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44" fontId="10" fillId="2" borderId="0" xfId="1" applyFont="1" applyFill="1" applyAlignment="1">
      <alignment horizontal="center" vertical="center"/>
    </xf>
    <xf numFmtId="6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6" fontId="10" fillId="2" borderId="0" xfId="0" applyNumberFormat="1" applyFont="1" applyFill="1" applyAlignment="1">
      <alignment horizontal="center" vertical="center"/>
    </xf>
    <xf numFmtId="0" fontId="11" fillId="3" borderId="0" xfId="0" applyFont="1" applyFill="1"/>
    <xf numFmtId="0" fontId="18" fillId="2" borderId="19" xfId="0" applyFont="1" applyFill="1" applyBorder="1" applyAlignment="1">
      <alignment horizontal="center"/>
    </xf>
    <xf numFmtId="6" fontId="15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right"/>
    </xf>
    <xf numFmtId="165" fontId="10" fillId="2" borderId="3" xfId="1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6" fontId="10" fillId="2" borderId="10" xfId="0" applyNumberFormat="1" applyFont="1" applyFill="1" applyBorder="1" applyAlignment="1">
      <alignment horizontal="right" vertical="center"/>
    </xf>
    <xf numFmtId="44" fontId="14" fillId="2" borderId="13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/>
    </xf>
    <xf numFmtId="165" fontId="10" fillId="2" borderId="0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horizontal="right" vertical="center"/>
    </xf>
    <xf numFmtId="44" fontId="10" fillId="2" borderId="0" xfId="0" applyNumberFormat="1" applyFont="1" applyFill="1" applyAlignment="1">
      <alignment horizontal="left" vertical="center" indent="2"/>
    </xf>
    <xf numFmtId="44" fontId="10" fillId="2" borderId="0" xfId="1" applyFont="1" applyFill="1" applyBorder="1" applyAlignment="1">
      <alignment horizontal="left" vertical="center" indent="2"/>
    </xf>
    <xf numFmtId="0" fontId="13" fillId="3" borderId="7" xfId="0" applyFont="1" applyFill="1" applyBorder="1" applyAlignment="1">
      <alignment horizontal="left" vertical="center" wrapText="1"/>
    </xf>
    <xf numFmtId="44" fontId="10" fillId="2" borderId="1" xfId="1" applyFont="1" applyFill="1" applyBorder="1" applyAlignment="1">
      <alignment horizontal="left" vertical="center" indent="2"/>
    </xf>
    <xf numFmtId="0" fontId="10" fillId="2" borderId="1" xfId="0" applyFont="1" applyFill="1" applyBorder="1"/>
    <xf numFmtId="164" fontId="10" fillId="2" borderId="1" xfId="0" applyNumberFormat="1" applyFont="1" applyFill="1" applyBorder="1" applyAlignment="1">
      <alignment horizontal="center" vertical="center"/>
    </xf>
    <xf numFmtId="0" fontId="18" fillId="0" borderId="8" xfId="0" applyFont="1" applyBorder="1"/>
    <xf numFmtId="0" fontId="16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9"/>
  <sheetViews>
    <sheetView zoomScaleNormal="100" workbookViewId="0">
      <selection activeCell="D3" sqref="D3"/>
    </sheetView>
  </sheetViews>
  <sheetFormatPr defaultColWidth="8.85546875" defaultRowHeight="14.25" x14ac:dyDescent="0.2"/>
  <cols>
    <col min="1" max="1" width="2.85546875" style="64" customWidth="1"/>
    <col min="2" max="2" width="39.5703125" style="67" customWidth="1"/>
    <col min="3" max="3" width="1.140625" style="79" customWidth="1"/>
    <col min="4" max="4" width="19.42578125" style="78" customWidth="1"/>
    <col min="5" max="5" width="1.42578125" style="67" customWidth="1"/>
    <col min="6" max="6" width="1.42578125" style="64" customWidth="1"/>
    <col min="7" max="28" width="8.85546875" style="64"/>
    <col min="29" max="16384" width="8.85546875" style="67"/>
  </cols>
  <sheetData>
    <row r="1" spans="1:28" s="53" customFormat="1" ht="21" thickBot="1" x14ac:dyDescent="0.35">
      <c r="A1" s="52"/>
      <c r="B1" s="88" t="s">
        <v>35</v>
      </c>
      <c r="C1" s="89"/>
      <c r="D1" s="90" t="s">
        <v>36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s="53" customFormat="1" ht="21" thickBot="1" x14ac:dyDescent="0.35">
      <c r="A2" s="52"/>
      <c r="B2" s="85" t="s">
        <v>65</v>
      </c>
      <c r="C2" s="54"/>
      <c r="D2" s="145">
        <f>SUM(D3:D9)</f>
        <v>0</v>
      </c>
      <c r="E2" s="55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s="59" customFormat="1" ht="15" x14ac:dyDescent="0.2">
      <c r="A3" s="56"/>
      <c r="B3" s="83" t="s">
        <v>63</v>
      </c>
      <c r="C3" s="57"/>
      <c r="D3" s="80">
        <f>'Start-Up &amp; Time-Dep. Details'!H4</f>
        <v>0</v>
      </c>
      <c r="E3" s="58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s="63" customFormat="1" ht="15" x14ac:dyDescent="0.2">
      <c r="A4" s="60"/>
      <c r="B4" s="84" t="s">
        <v>68</v>
      </c>
      <c r="C4" s="61"/>
      <c r="D4" s="80">
        <f>'Start-Up &amp; Time-Dep. Details'!H13</f>
        <v>0</v>
      </c>
      <c r="E4" s="62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ht="15" x14ac:dyDescent="0.2">
      <c r="B5" s="84" t="s">
        <v>29</v>
      </c>
      <c r="C5" s="65"/>
      <c r="D5" s="80">
        <v>0</v>
      </c>
      <c r="E5" s="66"/>
    </row>
    <row r="6" spans="1:28" ht="15" x14ac:dyDescent="0.2">
      <c r="B6" s="84" t="s">
        <v>40</v>
      </c>
      <c r="C6" s="65"/>
      <c r="D6" s="80">
        <v>0</v>
      </c>
      <c r="E6" s="66"/>
    </row>
    <row r="7" spans="1:28" ht="15" x14ac:dyDescent="0.2">
      <c r="B7" s="84" t="s">
        <v>41</v>
      </c>
      <c r="C7" s="65"/>
      <c r="D7" s="80">
        <v>0</v>
      </c>
      <c r="E7" s="66"/>
    </row>
    <row r="8" spans="1:28" ht="15" x14ac:dyDescent="0.2">
      <c r="B8" s="68" t="s">
        <v>5</v>
      </c>
      <c r="C8" s="65"/>
      <c r="D8" s="80">
        <v>0</v>
      </c>
      <c r="E8" s="66"/>
    </row>
    <row r="9" spans="1:28" ht="15.75" thickBot="1" x14ac:dyDescent="0.25">
      <c r="B9" s="68" t="s">
        <v>34</v>
      </c>
      <c r="C9" s="65"/>
      <c r="D9" s="80">
        <v>0</v>
      </c>
      <c r="E9" s="66"/>
    </row>
    <row r="10" spans="1:28" s="53" customFormat="1" ht="21" thickBot="1" x14ac:dyDescent="0.35">
      <c r="A10" s="52"/>
      <c r="B10" s="85" t="s">
        <v>37</v>
      </c>
      <c r="C10" s="54"/>
      <c r="D10" s="146">
        <f>SUM(D11:D15)</f>
        <v>0</v>
      </c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</row>
    <row r="11" spans="1:28" ht="15" x14ac:dyDescent="0.2">
      <c r="B11" s="82" t="s">
        <v>86</v>
      </c>
      <c r="C11" s="65"/>
      <c r="D11" s="80">
        <v>0</v>
      </c>
      <c r="E11" s="66"/>
    </row>
    <row r="12" spans="1:28" ht="15" x14ac:dyDescent="0.2">
      <c r="B12" s="81" t="s">
        <v>59</v>
      </c>
      <c r="C12" s="65"/>
      <c r="D12" s="80">
        <v>0</v>
      </c>
      <c r="E12" s="66"/>
    </row>
    <row r="13" spans="1:28" ht="15" x14ac:dyDescent="0.2">
      <c r="B13" s="81" t="s">
        <v>66</v>
      </c>
      <c r="C13" s="65"/>
      <c r="D13" s="80">
        <v>0</v>
      </c>
      <c r="E13" s="66"/>
    </row>
    <row r="14" spans="1:28" ht="15" x14ac:dyDescent="0.2">
      <c r="B14" s="68" t="s">
        <v>41</v>
      </c>
      <c r="C14" s="65"/>
      <c r="D14" s="80">
        <v>0</v>
      </c>
      <c r="E14" s="66"/>
    </row>
    <row r="15" spans="1:28" ht="15.75" thickBot="1" x14ac:dyDescent="0.25">
      <c r="B15" s="68" t="s">
        <v>64</v>
      </c>
      <c r="C15" s="65"/>
      <c r="D15" s="144">
        <v>0</v>
      </c>
      <c r="E15" s="66"/>
    </row>
    <row r="16" spans="1:28" s="53" customFormat="1" ht="21" thickBot="1" x14ac:dyDescent="0.35">
      <c r="A16" s="52"/>
      <c r="B16" s="85" t="s">
        <v>3</v>
      </c>
      <c r="C16" s="54"/>
      <c r="D16" s="147">
        <v>0</v>
      </c>
      <c r="E16" s="55" t="e">
        <f>SUM(E17+#REF!+#REF!+E23)</f>
        <v>#REF!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28" ht="15" x14ac:dyDescent="0.2">
      <c r="B17" s="68" t="s">
        <v>4</v>
      </c>
      <c r="C17" s="65"/>
      <c r="D17" s="80">
        <v>0</v>
      </c>
      <c r="E17" s="69" t="e">
        <f>SUM(#REF!)</f>
        <v>#REF!</v>
      </c>
    </row>
    <row r="18" spans="1:28" ht="15" x14ac:dyDescent="0.2">
      <c r="B18" s="70" t="s">
        <v>61</v>
      </c>
      <c r="C18" s="65"/>
      <c r="D18" s="80">
        <v>0</v>
      </c>
      <c r="E18" s="69"/>
    </row>
    <row r="19" spans="1:28" ht="15" x14ac:dyDescent="0.2">
      <c r="B19" s="70" t="s">
        <v>75</v>
      </c>
      <c r="C19" s="65"/>
      <c r="D19" s="80">
        <v>0</v>
      </c>
      <c r="E19" s="69"/>
    </row>
    <row r="20" spans="1:28" ht="15" x14ac:dyDescent="0.2">
      <c r="B20" s="81" t="s">
        <v>78</v>
      </c>
      <c r="C20" s="65"/>
      <c r="D20" s="80">
        <v>0</v>
      </c>
      <c r="E20" s="66"/>
    </row>
    <row r="21" spans="1:28" ht="15" x14ac:dyDescent="0.2">
      <c r="B21" s="70" t="s">
        <v>31</v>
      </c>
      <c r="C21" s="65"/>
      <c r="D21" s="80">
        <v>0</v>
      </c>
      <c r="E21" s="66"/>
    </row>
    <row r="22" spans="1:28" ht="15" x14ac:dyDescent="0.2">
      <c r="B22" s="70" t="s">
        <v>32</v>
      </c>
      <c r="C22" s="65"/>
      <c r="D22" s="80">
        <v>0</v>
      </c>
      <c r="E22" s="66"/>
    </row>
    <row r="23" spans="1:28" ht="15.75" x14ac:dyDescent="0.25">
      <c r="B23" s="81" t="s">
        <v>110</v>
      </c>
      <c r="C23" s="65"/>
      <c r="D23" s="80">
        <v>0</v>
      </c>
      <c r="E23" s="71" t="e">
        <f>'Start-Up &amp; Time-Dep. Details'!#REF!</f>
        <v>#REF!</v>
      </c>
    </row>
    <row r="24" spans="1:28" ht="15.75" x14ac:dyDescent="0.25">
      <c r="B24" s="70" t="s">
        <v>20</v>
      </c>
      <c r="C24" s="65"/>
      <c r="D24" s="80">
        <v>0</v>
      </c>
      <c r="E24" s="71"/>
    </row>
    <row r="25" spans="1:28" ht="15.75" x14ac:dyDescent="0.25">
      <c r="B25" s="70" t="s">
        <v>73</v>
      </c>
      <c r="C25" s="65"/>
      <c r="D25" s="80">
        <v>0</v>
      </c>
      <c r="E25" s="71"/>
    </row>
    <row r="26" spans="1:28" ht="15.75" x14ac:dyDescent="0.25">
      <c r="B26" s="70" t="s">
        <v>124</v>
      </c>
      <c r="C26" s="65"/>
      <c r="D26" s="80">
        <v>0</v>
      </c>
      <c r="E26" s="71"/>
    </row>
    <row r="27" spans="1:28" ht="15.75" x14ac:dyDescent="0.25">
      <c r="B27" s="70" t="s">
        <v>113</v>
      </c>
      <c r="C27" s="65"/>
      <c r="D27" s="80">
        <v>0</v>
      </c>
      <c r="E27" s="71"/>
    </row>
    <row r="28" spans="1:28" ht="15.75" x14ac:dyDescent="0.25">
      <c r="B28" s="70" t="s">
        <v>87</v>
      </c>
      <c r="C28" s="65"/>
      <c r="D28" s="80">
        <v>0</v>
      </c>
      <c r="E28" s="71"/>
    </row>
    <row r="29" spans="1:28" ht="16.5" thickBot="1" x14ac:dyDescent="0.3">
      <c r="B29" s="70" t="s">
        <v>112</v>
      </c>
      <c r="C29" s="65"/>
      <c r="D29" s="80">
        <v>0</v>
      </c>
      <c r="E29" s="71"/>
    </row>
    <row r="30" spans="1:28" s="53" customFormat="1" ht="21" thickBot="1" x14ac:dyDescent="0.35">
      <c r="A30" s="52"/>
      <c r="B30" s="85" t="s">
        <v>22</v>
      </c>
      <c r="C30" s="86"/>
      <c r="D30" s="146">
        <f>SUM(D2+D10+D16)</f>
        <v>0</v>
      </c>
      <c r="E30" s="55" t="e">
        <f>SUM(E2:E16)-D11</f>
        <v>#REF!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</row>
    <row r="31" spans="1:28" s="53" customFormat="1" ht="21" thickBot="1" x14ac:dyDescent="0.35">
      <c r="A31" s="52"/>
      <c r="B31" s="87" t="s">
        <v>23</v>
      </c>
      <c r="C31" s="91"/>
      <c r="D31" s="147">
        <f>SUM(D10+D16)</f>
        <v>0</v>
      </c>
      <c r="E31" s="72" t="e">
        <f>SUM(E10:E16)</f>
        <v>#REF!</v>
      </c>
      <c r="F31" s="52"/>
      <c r="G31" s="73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2" spans="1:28" ht="18.75" thickBot="1" x14ac:dyDescent="0.3">
      <c r="B32" s="85" t="s">
        <v>104</v>
      </c>
      <c r="C32" s="92"/>
      <c r="D32" s="145">
        <v>0</v>
      </c>
      <c r="E32" s="92"/>
    </row>
    <row r="33" spans="2:5" x14ac:dyDescent="0.2">
      <c r="B33" s="64"/>
      <c r="C33" s="74"/>
      <c r="D33" s="76"/>
      <c r="E33" s="64"/>
    </row>
    <row r="34" spans="2:5" x14ac:dyDescent="0.2">
      <c r="B34" s="64"/>
      <c r="C34" s="74"/>
      <c r="D34" s="76"/>
      <c r="E34" s="64"/>
    </row>
    <row r="35" spans="2:5" x14ac:dyDescent="0.2">
      <c r="B35" s="64"/>
      <c r="C35" s="74"/>
      <c r="D35" s="76"/>
      <c r="E35" s="64"/>
    </row>
    <row r="36" spans="2:5" x14ac:dyDescent="0.2">
      <c r="B36" s="64"/>
      <c r="C36" s="74"/>
      <c r="D36" s="76"/>
      <c r="E36" s="64"/>
    </row>
    <row r="37" spans="2:5" x14ac:dyDescent="0.2">
      <c r="B37" s="64"/>
      <c r="C37" s="74"/>
      <c r="D37" s="76"/>
      <c r="E37" s="64"/>
    </row>
    <row r="38" spans="2:5" x14ac:dyDescent="0.2">
      <c r="B38" s="64"/>
      <c r="C38" s="74"/>
      <c r="D38" s="76"/>
      <c r="E38" s="64"/>
    </row>
    <row r="39" spans="2:5" x14ac:dyDescent="0.2">
      <c r="B39" s="64"/>
      <c r="C39" s="74"/>
      <c r="D39" s="76"/>
      <c r="E39" s="64"/>
    </row>
    <row r="40" spans="2:5" x14ac:dyDescent="0.2">
      <c r="B40" s="64"/>
      <c r="C40" s="74"/>
      <c r="D40" s="76"/>
      <c r="E40" s="64"/>
    </row>
    <row r="41" spans="2:5" x14ac:dyDescent="0.2">
      <c r="B41" s="64"/>
      <c r="C41" s="74"/>
      <c r="D41" s="76"/>
      <c r="E41" s="64"/>
    </row>
    <row r="42" spans="2:5" x14ac:dyDescent="0.2">
      <c r="B42" s="64"/>
      <c r="C42" s="74"/>
      <c r="D42" s="76"/>
      <c r="E42" s="64"/>
    </row>
    <row r="43" spans="2:5" x14ac:dyDescent="0.2">
      <c r="B43" s="64"/>
      <c r="C43" s="74"/>
      <c r="D43" s="76"/>
      <c r="E43" s="64"/>
    </row>
    <row r="44" spans="2:5" x14ac:dyDescent="0.2">
      <c r="B44" s="64"/>
      <c r="C44" s="74"/>
      <c r="D44" s="76"/>
      <c r="E44" s="64"/>
    </row>
    <row r="45" spans="2:5" x14ac:dyDescent="0.2">
      <c r="B45" s="64"/>
      <c r="C45" s="74"/>
      <c r="D45" s="76"/>
      <c r="E45" s="64"/>
    </row>
    <row r="46" spans="2:5" x14ac:dyDescent="0.2">
      <c r="B46" s="64"/>
      <c r="C46" s="74"/>
      <c r="D46" s="76"/>
      <c r="E46" s="64"/>
    </row>
    <row r="47" spans="2:5" x14ac:dyDescent="0.2">
      <c r="B47" s="64"/>
      <c r="C47" s="74"/>
      <c r="D47" s="76"/>
      <c r="E47" s="64"/>
    </row>
    <row r="48" spans="2:5" x14ac:dyDescent="0.2">
      <c r="B48" s="64"/>
      <c r="C48" s="74"/>
      <c r="D48" s="76"/>
      <c r="E48" s="64"/>
    </row>
    <row r="49" spans="2:5" x14ac:dyDescent="0.2">
      <c r="B49" s="64"/>
      <c r="C49" s="74"/>
      <c r="D49" s="76"/>
      <c r="E49" s="64"/>
    </row>
    <row r="50" spans="2:5" x14ac:dyDescent="0.2">
      <c r="B50" s="64"/>
      <c r="C50" s="74"/>
      <c r="D50" s="76"/>
      <c r="E50" s="64"/>
    </row>
    <row r="51" spans="2:5" x14ac:dyDescent="0.2">
      <c r="B51" s="64"/>
      <c r="C51" s="74"/>
      <c r="D51" s="76"/>
      <c r="E51" s="64"/>
    </row>
    <row r="52" spans="2:5" x14ac:dyDescent="0.2">
      <c r="B52" s="64"/>
      <c r="C52" s="74"/>
      <c r="D52" s="76"/>
      <c r="E52" s="64"/>
    </row>
    <row r="53" spans="2:5" x14ac:dyDescent="0.2">
      <c r="B53" s="64"/>
      <c r="C53" s="74"/>
      <c r="D53" s="76"/>
      <c r="E53" s="64"/>
    </row>
    <row r="54" spans="2:5" x14ac:dyDescent="0.2">
      <c r="B54" s="64"/>
      <c r="C54" s="74"/>
      <c r="D54" s="76"/>
      <c r="E54" s="64"/>
    </row>
    <row r="55" spans="2:5" x14ac:dyDescent="0.2">
      <c r="C55" s="77"/>
    </row>
    <row r="56" spans="2:5" x14ac:dyDescent="0.2">
      <c r="C56" s="77"/>
    </row>
    <row r="57" spans="2:5" x14ac:dyDescent="0.2">
      <c r="C57" s="77"/>
    </row>
    <row r="58" spans="2:5" x14ac:dyDescent="0.2">
      <c r="C58" s="77"/>
    </row>
    <row r="59" spans="2:5" x14ac:dyDescent="0.2">
      <c r="C59" s="77"/>
    </row>
    <row r="60" spans="2:5" x14ac:dyDescent="0.2">
      <c r="C60" s="77"/>
    </row>
    <row r="61" spans="2:5" x14ac:dyDescent="0.2">
      <c r="C61" s="77"/>
    </row>
    <row r="62" spans="2:5" x14ac:dyDescent="0.2">
      <c r="C62" s="77"/>
    </row>
    <row r="63" spans="2:5" x14ac:dyDescent="0.2">
      <c r="C63" s="77"/>
    </row>
    <row r="64" spans="2:5" x14ac:dyDescent="0.2">
      <c r="C64" s="77"/>
    </row>
    <row r="65" spans="3:3" x14ac:dyDescent="0.2">
      <c r="C65" s="77"/>
    </row>
    <row r="66" spans="3:3" x14ac:dyDescent="0.2">
      <c r="C66" s="77"/>
    </row>
    <row r="67" spans="3:3" x14ac:dyDescent="0.2">
      <c r="C67" s="77"/>
    </row>
    <row r="68" spans="3:3" x14ac:dyDescent="0.2">
      <c r="C68" s="77"/>
    </row>
    <row r="69" spans="3:3" x14ac:dyDescent="0.2">
      <c r="C69" s="77"/>
    </row>
    <row r="70" spans="3:3" x14ac:dyDescent="0.2">
      <c r="C70" s="77"/>
    </row>
    <row r="71" spans="3:3" x14ac:dyDescent="0.2">
      <c r="C71" s="77"/>
    </row>
    <row r="72" spans="3:3" x14ac:dyDescent="0.2">
      <c r="C72" s="77"/>
    </row>
    <row r="73" spans="3:3" x14ac:dyDescent="0.2">
      <c r="C73" s="77"/>
    </row>
    <row r="74" spans="3:3" x14ac:dyDescent="0.2">
      <c r="C74" s="77"/>
    </row>
    <row r="75" spans="3:3" x14ac:dyDescent="0.2">
      <c r="C75" s="77"/>
    </row>
    <row r="76" spans="3:3" x14ac:dyDescent="0.2">
      <c r="C76" s="77"/>
    </row>
    <row r="77" spans="3:3" x14ac:dyDescent="0.2">
      <c r="C77" s="77"/>
    </row>
    <row r="78" spans="3:3" x14ac:dyDescent="0.2">
      <c r="C78" s="77"/>
    </row>
    <row r="79" spans="3:3" x14ac:dyDescent="0.2">
      <c r="C79" s="77"/>
    </row>
    <row r="80" spans="3:3" x14ac:dyDescent="0.2">
      <c r="C80" s="77"/>
    </row>
    <row r="81" spans="3:3" x14ac:dyDescent="0.2">
      <c r="C81" s="77"/>
    </row>
    <row r="82" spans="3:3" x14ac:dyDescent="0.2">
      <c r="C82" s="77"/>
    </row>
    <row r="83" spans="3:3" x14ac:dyDescent="0.2">
      <c r="C83" s="77"/>
    </row>
    <row r="84" spans="3:3" x14ac:dyDescent="0.2">
      <c r="C84" s="77"/>
    </row>
    <row r="85" spans="3:3" x14ac:dyDescent="0.2">
      <c r="C85" s="77"/>
    </row>
    <row r="86" spans="3:3" x14ac:dyDescent="0.2">
      <c r="C86" s="77"/>
    </row>
    <row r="87" spans="3:3" x14ac:dyDescent="0.2">
      <c r="C87" s="77"/>
    </row>
    <row r="88" spans="3:3" x14ac:dyDescent="0.2">
      <c r="C88" s="77"/>
    </row>
    <row r="89" spans="3:3" x14ac:dyDescent="0.2">
      <c r="C89" s="77"/>
    </row>
    <row r="90" spans="3:3" x14ac:dyDescent="0.2">
      <c r="C90" s="77"/>
    </row>
    <row r="91" spans="3:3" x14ac:dyDescent="0.2">
      <c r="C91" s="77"/>
    </row>
    <row r="92" spans="3:3" x14ac:dyDescent="0.2">
      <c r="C92" s="77"/>
    </row>
    <row r="93" spans="3:3" x14ac:dyDescent="0.2">
      <c r="C93" s="77"/>
    </row>
    <row r="94" spans="3:3" x14ac:dyDescent="0.2">
      <c r="C94" s="77"/>
    </row>
    <row r="95" spans="3:3" x14ac:dyDescent="0.2">
      <c r="C95" s="77"/>
    </row>
    <row r="96" spans="3:3" x14ac:dyDescent="0.2">
      <c r="C96" s="77"/>
    </row>
    <row r="97" spans="3:3" x14ac:dyDescent="0.2">
      <c r="C97" s="77"/>
    </row>
    <row r="98" spans="3:3" x14ac:dyDescent="0.2">
      <c r="C98" s="77"/>
    </row>
    <row r="99" spans="3:3" x14ac:dyDescent="0.2">
      <c r="C99" s="77"/>
    </row>
    <row r="100" spans="3:3" x14ac:dyDescent="0.2">
      <c r="C100" s="77"/>
    </row>
    <row r="101" spans="3:3" x14ac:dyDescent="0.2">
      <c r="C101" s="77"/>
    </row>
    <row r="102" spans="3:3" x14ac:dyDescent="0.2">
      <c r="C102" s="77"/>
    </row>
    <row r="103" spans="3:3" x14ac:dyDescent="0.2">
      <c r="C103" s="77"/>
    </row>
    <row r="104" spans="3:3" x14ac:dyDescent="0.2">
      <c r="C104" s="77"/>
    </row>
    <row r="105" spans="3:3" x14ac:dyDescent="0.2">
      <c r="C105" s="77"/>
    </row>
    <row r="106" spans="3:3" x14ac:dyDescent="0.2">
      <c r="C106" s="77"/>
    </row>
    <row r="107" spans="3:3" x14ac:dyDescent="0.2">
      <c r="C107" s="77"/>
    </row>
    <row r="108" spans="3:3" x14ac:dyDescent="0.2">
      <c r="C108" s="77"/>
    </row>
    <row r="109" spans="3:3" x14ac:dyDescent="0.2">
      <c r="C109" s="77"/>
    </row>
    <row r="110" spans="3:3" x14ac:dyDescent="0.2">
      <c r="C110" s="77"/>
    </row>
    <row r="111" spans="3:3" x14ac:dyDescent="0.2">
      <c r="C111" s="77"/>
    </row>
    <row r="112" spans="3:3" x14ac:dyDescent="0.2">
      <c r="C112" s="77"/>
    </row>
    <row r="113" spans="3:3" x14ac:dyDescent="0.2">
      <c r="C113" s="77"/>
    </row>
    <row r="114" spans="3:3" x14ac:dyDescent="0.2">
      <c r="C114" s="77"/>
    </row>
    <row r="115" spans="3:3" x14ac:dyDescent="0.2">
      <c r="C115" s="77"/>
    </row>
    <row r="116" spans="3:3" x14ac:dyDescent="0.2">
      <c r="C116" s="77"/>
    </row>
    <row r="117" spans="3:3" x14ac:dyDescent="0.2">
      <c r="C117" s="77"/>
    </row>
    <row r="118" spans="3:3" x14ac:dyDescent="0.2">
      <c r="C118" s="77"/>
    </row>
    <row r="119" spans="3:3" x14ac:dyDescent="0.2">
      <c r="C119" s="77"/>
    </row>
    <row r="120" spans="3:3" x14ac:dyDescent="0.2">
      <c r="C120" s="77"/>
    </row>
    <row r="121" spans="3:3" x14ac:dyDescent="0.2">
      <c r="C121" s="77"/>
    </row>
    <row r="122" spans="3:3" x14ac:dyDescent="0.2">
      <c r="C122" s="77"/>
    </row>
    <row r="123" spans="3:3" x14ac:dyDescent="0.2">
      <c r="C123" s="77"/>
    </row>
    <row r="124" spans="3:3" x14ac:dyDescent="0.2">
      <c r="C124" s="77"/>
    </row>
    <row r="125" spans="3:3" x14ac:dyDescent="0.2">
      <c r="C125" s="77"/>
    </row>
    <row r="126" spans="3:3" x14ac:dyDescent="0.2">
      <c r="C126" s="77"/>
    </row>
    <row r="127" spans="3:3" x14ac:dyDescent="0.2">
      <c r="C127" s="77"/>
    </row>
    <row r="128" spans="3:3" x14ac:dyDescent="0.2">
      <c r="C128" s="77"/>
    </row>
    <row r="129" spans="3:3" x14ac:dyDescent="0.2">
      <c r="C129" s="77"/>
    </row>
    <row r="130" spans="3:3" x14ac:dyDescent="0.2">
      <c r="C130" s="77"/>
    </row>
    <row r="131" spans="3:3" x14ac:dyDescent="0.2">
      <c r="C131" s="77"/>
    </row>
    <row r="132" spans="3:3" x14ac:dyDescent="0.2">
      <c r="C132" s="77"/>
    </row>
    <row r="133" spans="3:3" x14ac:dyDescent="0.2">
      <c r="C133" s="77"/>
    </row>
    <row r="134" spans="3:3" x14ac:dyDescent="0.2">
      <c r="C134" s="77"/>
    </row>
    <row r="135" spans="3:3" x14ac:dyDescent="0.2">
      <c r="C135" s="77"/>
    </row>
    <row r="136" spans="3:3" x14ac:dyDescent="0.2">
      <c r="C136" s="77"/>
    </row>
    <row r="137" spans="3:3" x14ac:dyDescent="0.2">
      <c r="C137" s="77"/>
    </row>
    <row r="138" spans="3:3" x14ac:dyDescent="0.2">
      <c r="C138" s="77"/>
    </row>
    <row r="139" spans="3:3" x14ac:dyDescent="0.2">
      <c r="C139" s="77"/>
    </row>
    <row r="140" spans="3:3" x14ac:dyDescent="0.2">
      <c r="C140" s="77"/>
    </row>
    <row r="141" spans="3:3" x14ac:dyDescent="0.2">
      <c r="C141" s="77"/>
    </row>
    <row r="142" spans="3:3" x14ac:dyDescent="0.2">
      <c r="C142" s="77"/>
    </row>
    <row r="143" spans="3:3" x14ac:dyDescent="0.2">
      <c r="C143" s="77"/>
    </row>
    <row r="144" spans="3:3" x14ac:dyDescent="0.2">
      <c r="C144" s="77"/>
    </row>
    <row r="145" spans="3:3" x14ac:dyDescent="0.2">
      <c r="C145" s="77"/>
    </row>
    <row r="146" spans="3:3" x14ac:dyDescent="0.2">
      <c r="C146" s="77"/>
    </row>
    <row r="147" spans="3:3" x14ac:dyDescent="0.2">
      <c r="C147" s="77"/>
    </row>
    <row r="148" spans="3:3" x14ac:dyDescent="0.2">
      <c r="C148" s="77"/>
    </row>
    <row r="149" spans="3:3" x14ac:dyDescent="0.2">
      <c r="C149" s="77"/>
    </row>
    <row r="150" spans="3:3" x14ac:dyDescent="0.2">
      <c r="C150" s="77"/>
    </row>
    <row r="151" spans="3:3" x14ac:dyDescent="0.2">
      <c r="C151" s="77"/>
    </row>
    <row r="152" spans="3:3" x14ac:dyDescent="0.2">
      <c r="C152" s="77"/>
    </row>
    <row r="153" spans="3:3" x14ac:dyDescent="0.2">
      <c r="C153" s="77"/>
    </row>
    <row r="154" spans="3:3" x14ac:dyDescent="0.2">
      <c r="C154" s="77"/>
    </row>
    <row r="155" spans="3:3" x14ac:dyDescent="0.2">
      <c r="C155" s="77"/>
    </row>
    <row r="156" spans="3:3" x14ac:dyDescent="0.2">
      <c r="C156" s="77"/>
    </row>
    <row r="157" spans="3:3" x14ac:dyDescent="0.2">
      <c r="C157" s="77"/>
    </row>
    <row r="158" spans="3:3" x14ac:dyDescent="0.2">
      <c r="C158" s="77"/>
    </row>
    <row r="159" spans="3:3" x14ac:dyDescent="0.2">
      <c r="C159" s="77"/>
    </row>
    <row r="160" spans="3:3" x14ac:dyDescent="0.2">
      <c r="C160" s="77"/>
    </row>
    <row r="161" spans="3:3" x14ac:dyDescent="0.2">
      <c r="C161" s="77"/>
    </row>
    <row r="162" spans="3:3" x14ac:dyDescent="0.2">
      <c r="C162" s="77"/>
    </row>
    <row r="163" spans="3:3" x14ac:dyDescent="0.2">
      <c r="C163" s="77"/>
    </row>
    <row r="164" spans="3:3" x14ac:dyDescent="0.2">
      <c r="C164" s="77"/>
    </row>
    <row r="165" spans="3:3" x14ac:dyDescent="0.2">
      <c r="C165" s="77"/>
    </row>
    <row r="166" spans="3:3" x14ac:dyDescent="0.2">
      <c r="C166" s="77"/>
    </row>
    <row r="167" spans="3:3" x14ac:dyDescent="0.2">
      <c r="C167" s="77"/>
    </row>
    <row r="168" spans="3:3" x14ac:dyDescent="0.2">
      <c r="C168" s="77"/>
    </row>
    <row r="169" spans="3:3" x14ac:dyDescent="0.2">
      <c r="C169" s="77"/>
    </row>
  </sheetData>
  <pageMargins left="0.7" right="0.7" top="0.75" bottom="0.75" header="0.3" footer="0.3"/>
  <pageSetup orientation="portrait" r:id="rId1"/>
  <ignoredErrors>
    <ignoredError sqref="E16:E17 E30:E31 E2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zoomScaleNormal="100" workbookViewId="0">
      <selection activeCell="F42" sqref="F42"/>
    </sheetView>
  </sheetViews>
  <sheetFormatPr defaultColWidth="8.85546875" defaultRowHeight="14.25" x14ac:dyDescent="0.2"/>
  <cols>
    <col min="1" max="1" width="2.140625" style="105" customWidth="1"/>
    <col min="2" max="2" width="34.5703125" style="105" customWidth="1"/>
    <col min="3" max="3" width="2.42578125" style="105" customWidth="1"/>
    <col min="4" max="4" width="15" style="134" customWidth="1"/>
    <col min="5" max="5" width="16.42578125" style="134" customWidth="1"/>
    <col min="6" max="6" width="14.7109375" style="134" customWidth="1"/>
    <col min="7" max="7" width="19.28515625" style="134" customWidth="1"/>
    <col min="8" max="8" width="14.42578125" style="105" customWidth="1"/>
    <col min="9" max="9" width="0.42578125" style="104" customWidth="1"/>
    <col min="10" max="10" width="2" style="104" customWidth="1"/>
    <col min="11" max="11" width="8.85546875" style="104"/>
    <col min="12" max="12" width="12.140625" style="104" bestFit="1" customWidth="1"/>
    <col min="13" max="16" width="8.85546875" style="104"/>
    <col min="17" max="16384" width="8.85546875" style="105"/>
  </cols>
  <sheetData>
    <row r="1" spans="1:16" s="99" customFormat="1" ht="21" thickBot="1" x14ac:dyDescent="0.35">
      <c r="A1" s="93"/>
      <c r="B1" s="94" t="s">
        <v>100</v>
      </c>
      <c r="C1" s="95"/>
      <c r="D1" s="96"/>
      <c r="E1" s="96"/>
      <c r="F1" s="96"/>
      <c r="G1" s="96" t="s">
        <v>2</v>
      </c>
      <c r="H1" s="187"/>
      <c r="I1" s="97"/>
      <c r="J1" s="98"/>
      <c r="K1" s="98"/>
      <c r="L1" s="98"/>
      <c r="M1" s="98"/>
      <c r="N1" s="98"/>
      <c r="O1" s="98"/>
      <c r="P1" s="98"/>
    </row>
    <row r="2" spans="1:16" ht="18" hidden="1" x14ac:dyDescent="0.25">
      <c r="A2" s="100"/>
      <c r="B2" s="110"/>
      <c r="C2" s="110"/>
      <c r="D2" s="107"/>
      <c r="E2" s="107"/>
      <c r="F2" s="107"/>
      <c r="G2" s="108"/>
      <c r="H2" s="188"/>
      <c r="I2" s="103"/>
    </row>
    <row r="3" spans="1:16" s="111" customFormat="1" ht="18" x14ac:dyDescent="0.25">
      <c r="A3" s="106"/>
      <c r="B3" s="189" t="s">
        <v>46</v>
      </c>
      <c r="C3" s="190"/>
      <c r="D3" s="191"/>
      <c r="E3" s="133"/>
      <c r="F3" s="133"/>
      <c r="G3" s="133"/>
      <c r="H3" s="192"/>
      <c r="I3" s="109"/>
      <c r="J3" s="110"/>
      <c r="K3" s="110"/>
      <c r="L3" s="110"/>
      <c r="M3" s="110"/>
      <c r="N3" s="110"/>
      <c r="O3" s="110"/>
      <c r="P3" s="110"/>
    </row>
    <row r="4" spans="1:16" ht="15" x14ac:dyDescent="0.25">
      <c r="A4" s="100"/>
      <c r="B4" s="193" t="s">
        <v>115</v>
      </c>
      <c r="C4" s="190"/>
      <c r="D4" s="138" t="s">
        <v>0</v>
      </c>
      <c r="E4" s="139" t="s">
        <v>1</v>
      </c>
      <c r="F4" s="139"/>
      <c r="G4" s="139"/>
      <c r="H4" s="192"/>
      <c r="I4" s="103"/>
    </row>
    <row r="5" spans="1:16" ht="15" x14ac:dyDescent="0.25">
      <c r="A5" s="100"/>
      <c r="B5" s="194" t="s">
        <v>116</v>
      </c>
      <c r="C5" s="190"/>
      <c r="D5" s="195">
        <v>0</v>
      </c>
      <c r="E5" s="133"/>
      <c r="F5" s="133"/>
      <c r="G5" s="133"/>
      <c r="H5" s="192"/>
      <c r="I5" s="103"/>
    </row>
    <row r="6" spans="1:16" ht="15" x14ac:dyDescent="0.25">
      <c r="A6" s="100"/>
      <c r="B6" s="193" t="s">
        <v>117</v>
      </c>
      <c r="C6" s="190"/>
      <c r="D6" s="138" t="s">
        <v>6</v>
      </c>
      <c r="E6" s="139" t="s">
        <v>33</v>
      </c>
      <c r="F6" s="139" t="s">
        <v>44</v>
      </c>
      <c r="G6" s="139" t="s">
        <v>56</v>
      </c>
      <c r="H6" s="192"/>
      <c r="I6" s="103"/>
    </row>
    <row r="7" spans="1:16" ht="15" x14ac:dyDescent="0.25">
      <c r="A7" s="100"/>
      <c r="B7" s="194" t="s">
        <v>114</v>
      </c>
      <c r="C7" s="190"/>
      <c r="D7" s="195">
        <v>0</v>
      </c>
      <c r="E7" s="133"/>
      <c r="F7" s="133"/>
      <c r="G7" s="133"/>
      <c r="H7" s="192"/>
      <c r="I7" s="103"/>
    </row>
    <row r="8" spans="1:16" ht="15" x14ac:dyDescent="0.25">
      <c r="A8" s="100"/>
      <c r="B8" s="193" t="s">
        <v>118</v>
      </c>
      <c r="C8" s="190"/>
      <c r="D8" s="138" t="s">
        <v>6</v>
      </c>
      <c r="E8" s="139" t="s">
        <v>33</v>
      </c>
      <c r="F8" s="139" t="s">
        <v>44</v>
      </c>
      <c r="G8" s="139" t="s">
        <v>56</v>
      </c>
      <c r="H8" s="192"/>
      <c r="I8" s="103"/>
    </row>
    <row r="9" spans="1:16" ht="15" x14ac:dyDescent="0.25">
      <c r="A9" s="100"/>
      <c r="B9" s="194" t="s">
        <v>114</v>
      </c>
      <c r="C9" s="190"/>
      <c r="D9" s="195">
        <v>0</v>
      </c>
      <c r="E9" s="133"/>
      <c r="F9" s="133"/>
      <c r="G9" s="133"/>
      <c r="H9" s="196"/>
      <c r="I9" s="103"/>
    </row>
    <row r="10" spans="1:16" ht="15" x14ac:dyDescent="0.25">
      <c r="A10" s="100"/>
      <c r="B10" s="193" t="s">
        <v>119</v>
      </c>
      <c r="C10" s="190"/>
      <c r="D10" s="138" t="s">
        <v>6</v>
      </c>
      <c r="E10" s="139" t="s">
        <v>33</v>
      </c>
      <c r="F10" s="139" t="s">
        <v>44</v>
      </c>
      <c r="G10" s="139" t="s">
        <v>56</v>
      </c>
      <c r="H10" s="196"/>
      <c r="I10" s="103"/>
    </row>
    <row r="11" spans="1:16" ht="15" x14ac:dyDescent="0.25">
      <c r="A11" s="100"/>
      <c r="B11" s="194" t="s">
        <v>114</v>
      </c>
      <c r="C11" s="190"/>
      <c r="D11" s="195">
        <v>0</v>
      </c>
      <c r="E11" s="133"/>
      <c r="F11" s="133"/>
      <c r="G11" s="133"/>
      <c r="H11" s="196"/>
      <c r="I11" s="103"/>
    </row>
    <row r="12" spans="1:16" ht="15.75" x14ac:dyDescent="0.25">
      <c r="A12" s="100"/>
      <c r="B12" s="197" t="s">
        <v>68</v>
      </c>
      <c r="C12" s="114"/>
      <c r="D12" s="137" t="s">
        <v>0</v>
      </c>
      <c r="E12" s="137" t="s">
        <v>1</v>
      </c>
      <c r="F12" s="198"/>
      <c r="G12" s="199"/>
      <c r="H12" s="200"/>
      <c r="I12" s="103"/>
    </row>
    <row r="13" spans="1:16" s="115" customFormat="1" ht="15.75" x14ac:dyDescent="0.25">
      <c r="A13" s="112"/>
      <c r="B13" s="193" t="s">
        <v>69</v>
      </c>
      <c r="C13" s="104"/>
      <c r="D13" s="125">
        <v>0</v>
      </c>
      <c r="E13" s="198"/>
      <c r="F13" s="198"/>
      <c r="G13" s="199"/>
      <c r="H13" s="201"/>
      <c r="I13" s="113"/>
      <c r="J13" s="114"/>
      <c r="K13" s="114"/>
      <c r="L13" s="114"/>
      <c r="M13" s="114"/>
      <c r="N13" s="114"/>
      <c r="O13" s="114"/>
      <c r="P13" s="114"/>
    </row>
    <row r="14" spans="1:16" ht="15" x14ac:dyDescent="0.25">
      <c r="A14" s="100"/>
      <c r="B14" s="193" t="s">
        <v>70</v>
      </c>
      <c r="C14" s="104"/>
      <c r="D14" s="125"/>
      <c r="E14" s="198"/>
      <c r="F14" s="198"/>
      <c r="G14" s="199"/>
      <c r="H14" s="202"/>
      <c r="I14" s="103"/>
    </row>
    <row r="15" spans="1:16" ht="15" x14ac:dyDescent="0.2">
      <c r="A15" s="100"/>
      <c r="B15" s="194" t="s">
        <v>120</v>
      </c>
      <c r="C15" s="104"/>
      <c r="D15" s="125">
        <v>0</v>
      </c>
      <c r="E15" s="198"/>
      <c r="F15" s="198"/>
      <c r="G15" s="199"/>
      <c r="H15" s="202"/>
      <c r="I15" s="103"/>
    </row>
    <row r="16" spans="1:16" ht="15" x14ac:dyDescent="0.25">
      <c r="A16" s="100"/>
      <c r="B16" s="193" t="s">
        <v>71</v>
      </c>
      <c r="C16" s="104"/>
      <c r="D16" s="125">
        <v>0</v>
      </c>
      <c r="E16" s="198"/>
      <c r="F16" s="198"/>
      <c r="G16" s="199"/>
      <c r="H16" s="201"/>
      <c r="I16" s="103"/>
    </row>
    <row r="17" spans="1:16" ht="15" x14ac:dyDescent="0.25">
      <c r="A17" s="100"/>
      <c r="B17" s="194"/>
      <c r="C17" s="104"/>
      <c r="D17" s="138" t="s">
        <v>6</v>
      </c>
      <c r="E17" s="139" t="s">
        <v>33</v>
      </c>
      <c r="F17" s="139" t="s">
        <v>44</v>
      </c>
      <c r="G17" s="139" t="s">
        <v>56</v>
      </c>
      <c r="H17" s="201"/>
      <c r="I17" s="103"/>
      <c r="L17" s="118"/>
    </row>
    <row r="18" spans="1:16" s="115" customFormat="1" ht="15" x14ac:dyDescent="0.2">
      <c r="A18" s="112"/>
      <c r="B18" s="194" t="s">
        <v>114</v>
      </c>
      <c r="C18" s="104"/>
      <c r="D18" s="125">
        <v>0</v>
      </c>
      <c r="E18" s="198"/>
      <c r="F18" s="198"/>
      <c r="G18" s="199"/>
      <c r="H18" s="201"/>
      <c r="I18" s="113"/>
      <c r="J18" s="114"/>
      <c r="K18" s="114"/>
      <c r="L18" s="114"/>
      <c r="M18" s="114"/>
      <c r="N18" s="114"/>
      <c r="O18" s="114"/>
      <c r="P18" s="114"/>
    </row>
    <row r="19" spans="1:16" ht="15.75" x14ac:dyDescent="0.25">
      <c r="A19" s="100"/>
      <c r="B19" s="197" t="s">
        <v>57</v>
      </c>
      <c r="C19" s="114"/>
      <c r="D19" s="137" t="s">
        <v>0</v>
      </c>
      <c r="E19" s="137" t="s">
        <v>1</v>
      </c>
      <c r="F19" s="203"/>
      <c r="G19" s="204"/>
      <c r="H19" s="205"/>
      <c r="I19" s="103"/>
    </row>
    <row r="20" spans="1:16" s="115" customFormat="1" ht="15" x14ac:dyDescent="0.2">
      <c r="A20" s="112"/>
      <c r="B20" s="194" t="s">
        <v>59</v>
      </c>
      <c r="C20" s="104"/>
      <c r="D20" s="125">
        <v>0</v>
      </c>
      <c r="E20" s="198"/>
      <c r="F20" s="198"/>
      <c r="G20" s="199"/>
      <c r="H20" s="206"/>
      <c r="I20" s="113"/>
      <c r="J20" s="114"/>
      <c r="K20" s="114"/>
      <c r="L20" s="114"/>
      <c r="M20" s="114"/>
      <c r="N20" s="114"/>
      <c r="O20" s="114"/>
      <c r="P20" s="114"/>
    </row>
    <row r="21" spans="1:16" ht="15.75" x14ac:dyDescent="0.25">
      <c r="A21" s="100"/>
      <c r="B21" s="189" t="s">
        <v>40</v>
      </c>
      <c r="C21" s="104"/>
      <c r="D21" s="137" t="s">
        <v>0</v>
      </c>
      <c r="E21" s="137" t="s">
        <v>1</v>
      </c>
      <c r="F21" s="198"/>
      <c r="G21" s="199"/>
      <c r="H21" s="206"/>
      <c r="I21" s="103"/>
    </row>
    <row r="22" spans="1:16" s="115" customFormat="1" ht="15" x14ac:dyDescent="0.2">
      <c r="A22" s="112"/>
      <c r="B22" s="194"/>
      <c r="C22" s="104"/>
      <c r="D22" s="125">
        <v>0</v>
      </c>
      <c r="E22" s="198"/>
      <c r="F22" s="198"/>
      <c r="G22" s="199"/>
      <c r="H22" s="206"/>
      <c r="I22" s="113"/>
      <c r="J22" s="114"/>
      <c r="K22" s="114"/>
      <c r="L22" s="114"/>
      <c r="M22" s="114"/>
      <c r="N22" s="114"/>
      <c r="O22" s="114"/>
      <c r="P22" s="114"/>
    </row>
    <row r="23" spans="1:16" ht="15.75" x14ac:dyDescent="0.25">
      <c r="A23" s="100"/>
      <c r="B23" s="197" t="s">
        <v>55</v>
      </c>
      <c r="C23" s="114"/>
      <c r="D23" s="138" t="s">
        <v>6</v>
      </c>
      <c r="E23" s="139" t="s">
        <v>33</v>
      </c>
      <c r="F23" s="139" t="s">
        <v>44</v>
      </c>
      <c r="G23" s="139" t="s">
        <v>56</v>
      </c>
      <c r="H23" s="207"/>
      <c r="I23" s="103"/>
    </row>
    <row r="24" spans="1:16" ht="15" x14ac:dyDescent="0.25">
      <c r="A24" s="100"/>
      <c r="B24" s="123" t="s">
        <v>114</v>
      </c>
      <c r="C24" s="104"/>
      <c r="D24" s="186">
        <v>0</v>
      </c>
      <c r="E24" s="133"/>
      <c r="F24" s="208"/>
      <c r="G24" s="133"/>
      <c r="H24" s="206"/>
      <c r="I24" s="103"/>
    </row>
    <row r="25" spans="1:16" s="115" customFormat="1" ht="15.75" x14ac:dyDescent="0.25">
      <c r="A25" s="112"/>
      <c r="B25" s="189" t="s">
        <v>5</v>
      </c>
      <c r="C25" s="104"/>
      <c r="D25" s="138" t="s">
        <v>6</v>
      </c>
      <c r="E25" s="139" t="s">
        <v>7</v>
      </c>
      <c r="F25" s="139" t="s">
        <v>44</v>
      </c>
      <c r="G25" s="139" t="s">
        <v>56</v>
      </c>
      <c r="H25" s="207"/>
      <c r="I25" s="113"/>
      <c r="J25" s="114"/>
      <c r="K25" s="114"/>
      <c r="L25" s="114"/>
      <c r="M25" s="114"/>
      <c r="N25" s="114"/>
      <c r="O25" s="114"/>
      <c r="P25" s="114"/>
    </row>
    <row r="26" spans="1:16" s="115" customFormat="1" ht="15" x14ac:dyDescent="0.2">
      <c r="A26" s="112"/>
      <c r="B26" s="194" t="s">
        <v>114</v>
      </c>
      <c r="C26" s="104"/>
      <c r="D26" s="186">
        <v>0</v>
      </c>
      <c r="E26" s="133"/>
      <c r="F26" s="133"/>
      <c r="G26" s="133"/>
      <c r="H26" s="206"/>
      <c r="I26" s="113"/>
      <c r="J26" s="114"/>
      <c r="K26" s="114"/>
      <c r="L26" s="114"/>
      <c r="M26" s="114"/>
      <c r="N26" s="114"/>
      <c r="O26" s="114"/>
      <c r="P26" s="114"/>
    </row>
    <row r="27" spans="1:16" ht="15.75" x14ac:dyDescent="0.25">
      <c r="A27" s="100"/>
      <c r="B27" s="189" t="s">
        <v>34</v>
      </c>
      <c r="C27" s="104"/>
      <c r="D27" s="138" t="s">
        <v>8</v>
      </c>
      <c r="E27" s="139" t="s">
        <v>121</v>
      </c>
      <c r="F27" s="139"/>
      <c r="G27" s="139" t="s">
        <v>56</v>
      </c>
      <c r="H27" s="207"/>
      <c r="I27" s="103"/>
    </row>
    <row r="28" spans="1:16" x14ac:dyDescent="0.2">
      <c r="A28" s="100"/>
      <c r="B28" s="194" t="s">
        <v>85</v>
      </c>
      <c r="C28" s="104"/>
      <c r="D28" s="186">
        <v>0</v>
      </c>
      <c r="E28" s="133"/>
      <c r="F28" s="133"/>
      <c r="G28" s="133"/>
      <c r="H28" s="206"/>
      <c r="I28" s="103"/>
    </row>
    <row r="29" spans="1:16" ht="15" x14ac:dyDescent="0.25">
      <c r="A29" s="100"/>
      <c r="B29" s="194"/>
      <c r="C29" s="104"/>
      <c r="D29" s="138" t="s">
        <v>6</v>
      </c>
      <c r="E29" s="139" t="s">
        <v>33</v>
      </c>
      <c r="F29" s="133"/>
      <c r="G29" s="133"/>
      <c r="H29" s="206"/>
      <c r="I29" s="103"/>
    </row>
    <row r="30" spans="1:16" x14ac:dyDescent="0.2">
      <c r="A30" s="100"/>
      <c r="B30" s="194" t="s">
        <v>114</v>
      </c>
      <c r="C30" s="104"/>
      <c r="D30" s="186">
        <v>0</v>
      </c>
      <c r="E30" s="102"/>
      <c r="F30" s="102"/>
      <c r="G30" s="133"/>
      <c r="H30" s="206"/>
      <c r="I30" s="103"/>
    </row>
    <row r="31" spans="1:16" ht="15" thickBot="1" x14ac:dyDescent="0.25">
      <c r="A31" s="100"/>
      <c r="B31" s="116"/>
      <c r="C31" s="101"/>
      <c r="D31" s="124"/>
      <c r="E31" s="135"/>
      <c r="F31" s="252"/>
      <c r="G31" s="117"/>
      <c r="H31" s="142"/>
      <c r="I31" s="103"/>
    </row>
    <row r="32" spans="1:16" ht="21" thickBot="1" x14ac:dyDescent="0.35">
      <c r="A32" s="100"/>
      <c r="B32" s="209" t="s">
        <v>48</v>
      </c>
      <c r="C32" s="210"/>
      <c r="D32" s="211"/>
      <c r="E32" s="251"/>
      <c r="F32" s="251"/>
      <c r="G32" s="96"/>
      <c r="H32" s="212">
        <f>SUM(H34+H40+H42+H45+H47+H51)</f>
        <v>0</v>
      </c>
      <c r="I32" s="126"/>
    </row>
    <row r="33" spans="1:16" ht="15" x14ac:dyDescent="0.25">
      <c r="A33" s="100"/>
      <c r="B33" s="194"/>
      <c r="C33" s="190"/>
      <c r="D33" s="120"/>
      <c r="E33" s="133"/>
      <c r="F33" s="133"/>
      <c r="G33" s="133"/>
      <c r="H33" s="213"/>
      <c r="I33" s="103"/>
    </row>
    <row r="34" spans="1:16" ht="15.75" x14ac:dyDescent="0.25">
      <c r="A34" s="100"/>
      <c r="B34" s="189" t="s">
        <v>105</v>
      </c>
      <c r="C34" s="214"/>
      <c r="D34" s="121" t="s">
        <v>1</v>
      </c>
      <c r="E34" s="122"/>
      <c r="F34" s="140"/>
      <c r="G34" s="140" t="s">
        <v>56</v>
      </c>
      <c r="H34" s="215"/>
      <c r="I34" s="113"/>
    </row>
    <row r="35" spans="1:16" ht="15" x14ac:dyDescent="0.25">
      <c r="A35" s="100"/>
      <c r="B35" s="194" t="s">
        <v>122</v>
      </c>
      <c r="C35" s="190"/>
      <c r="D35" s="120"/>
      <c r="E35" s="133"/>
      <c r="F35" s="133"/>
      <c r="G35" s="133"/>
      <c r="H35" s="127"/>
      <c r="I35" s="103"/>
    </row>
    <row r="36" spans="1:16" s="115" customFormat="1" ht="15.75" x14ac:dyDescent="0.25">
      <c r="A36" s="112"/>
      <c r="B36" s="194" t="s">
        <v>106</v>
      </c>
      <c r="C36" s="190"/>
      <c r="D36" s="120"/>
      <c r="E36" s="133"/>
      <c r="F36" s="133"/>
      <c r="G36" s="133"/>
      <c r="H36" s="127"/>
      <c r="I36" s="103"/>
      <c r="J36" s="114"/>
      <c r="K36" s="114"/>
      <c r="L36" s="114"/>
      <c r="M36" s="114"/>
      <c r="N36" s="114"/>
      <c r="O36" s="114"/>
      <c r="P36" s="114"/>
    </row>
    <row r="37" spans="1:16" s="115" customFormat="1" ht="15.75" x14ac:dyDescent="0.25">
      <c r="A37" s="112"/>
      <c r="B37" s="194" t="s">
        <v>123</v>
      </c>
      <c r="C37" s="190"/>
      <c r="D37" s="120"/>
      <c r="E37" s="133"/>
      <c r="F37" s="133"/>
      <c r="G37" s="133"/>
      <c r="H37" s="127"/>
      <c r="I37" s="103"/>
      <c r="J37" s="114"/>
      <c r="K37" s="114"/>
      <c r="L37" s="114"/>
      <c r="M37" s="114"/>
      <c r="N37" s="114"/>
      <c r="O37" s="114"/>
      <c r="P37" s="114"/>
    </row>
    <row r="38" spans="1:16" s="115" customFormat="1" ht="15.75" x14ac:dyDescent="0.25">
      <c r="A38" s="112"/>
      <c r="B38" s="194"/>
      <c r="C38" s="104"/>
      <c r="D38" s="138" t="s">
        <v>6</v>
      </c>
      <c r="E38" s="139" t="s">
        <v>33</v>
      </c>
      <c r="F38" s="139" t="s">
        <v>44</v>
      </c>
      <c r="G38" s="139" t="s">
        <v>107</v>
      </c>
      <c r="H38" s="127"/>
      <c r="I38" s="103"/>
      <c r="J38" s="114"/>
      <c r="K38" s="114"/>
      <c r="L38" s="114"/>
      <c r="M38" s="114"/>
      <c r="N38" s="114"/>
      <c r="O38" s="114"/>
      <c r="P38" s="114"/>
    </row>
    <row r="39" spans="1:16" x14ac:dyDescent="0.2">
      <c r="A39" s="100"/>
      <c r="B39" s="194" t="s">
        <v>114</v>
      </c>
      <c r="C39" s="104"/>
      <c r="D39" s="186">
        <v>0</v>
      </c>
      <c r="E39" s="102"/>
      <c r="F39" s="133"/>
      <c r="G39" s="133"/>
      <c r="H39" s="127"/>
      <c r="I39" s="103"/>
    </row>
    <row r="40" spans="1:16" ht="15.75" x14ac:dyDescent="0.25">
      <c r="A40" s="100"/>
      <c r="B40" s="189" t="s">
        <v>60</v>
      </c>
      <c r="C40" s="214"/>
      <c r="D40" s="138" t="s">
        <v>99</v>
      </c>
      <c r="E40" s="139" t="s">
        <v>38</v>
      </c>
      <c r="F40" s="128"/>
      <c r="G40" s="139" t="s">
        <v>56</v>
      </c>
      <c r="H40" s="215"/>
      <c r="I40" s="113"/>
    </row>
    <row r="41" spans="1:16" ht="15.75" x14ac:dyDescent="0.25">
      <c r="A41" s="100"/>
      <c r="B41" s="214"/>
      <c r="C41" s="214"/>
      <c r="D41" s="186">
        <v>0</v>
      </c>
      <c r="E41" s="133"/>
      <c r="F41" s="133"/>
      <c r="G41" s="133"/>
      <c r="H41" s="213"/>
      <c r="I41" s="113"/>
    </row>
    <row r="42" spans="1:16" ht="15.75" x14ac:dyDescent="0.25">
      <c r="A42" s="100"/>
      <c r="B42" s="189" t="s">
        <v>89</v>
      </c>
      <c r="C42" s="214"/>
      <c r="D42" s="120"/>
      <c r="E42" s="133"/>
      <c r="F42" s="133"/>
      <c r="G42" s="141"/>
      <c r="H42" s="215"/>
      <c r="I42" s="113"/>
    </row>
    <row r="43" spans="1:16" ht="15.75" x14ac:dyDescent="0.25">
      <c r="A43" s="100"/>
      <c r="B43" s="214"/>
      <c r="C43" s="214"/>
      <c r="D43" s="138" t="s">
        <v>6</v>
      </c>
      <c r="E43" s="139" t="s">
        <v>72</v>
      </c>
      <c r="F43" s="139" t="s">
        <v>44</v>
      </c>
      <c r="G43" s="139" t="s">
        <v>107</v>
      </c>
      <c r="H43" s="215"/>
      <c r="I43" s="113"/>
    </row>
    <row r="44" spans="1:16" ht="15" x14ac:dyDescent="0.25">
      <c r="A44" s="100"/>
      <c r="B44" s="194" t="s">
        <v>114</v>
      </c>
      <c r="C44" s="190"/>
      <c r="D44" s="129"/>
      <c r="E44" s="133"/>
      <c r="F44" s="133"/>
      <c r="G44" s="133"/>
      <c r="H44" s="213"/>
      <c r="I44" s="103"/>
    </row>
    <row r="45" spans="1:16" ht="15.75" x14ac:dyDescent="0.25">
      <c r="A45" s="100"/>
      <c r="B45" s="189" t="s">
        <v>41</v>
      </c>
      <c r="C45" s="214"/>
      <c r="D45" s="138" t="s">
        <v>6</v>
      </c>
      <c r="E45" s="139" t="s">
        <v>72</v>
      </c>
      <c r="F45" s="139" t="s">
        <v>44</v>
      </c>
      <c r="G45" s="139" t="s">
        <v>56</v>
      </c>
      <c r="H45" s="215"/>
      <c r="I45" s="113"/>
    </row>
    <row r="46" spans="1:16" ht="15" x14ac:dyDescent="0.25">
      <c r="A46" s="100"/>
      <c r="B46" s="194" t="s">
        <v>114</v>
      </c>
      <c r="C46" s="190"/>
      <c r="D46" s="120"/>
      <c r="E46" s="133"/>
      <c r="F46" s="198"/>
      <c r="G46" s="133"/>
      <c r="H46" s="213"/>
      <c r="I46" s="103"/>
    </row>
    <row r="47" spans="1:16" ht="15.75" x14ac:dyDescent="0.25">
      <c r="A47" s="250"/>
      <c r="B47" s="189" t="s">
        <v>67</v>
      </c>
      <c r="C47" s="214"/>
      <c r="D47" s="138" t="s">
        <v>8</v>
      </c>
      <c r="E47" s="139" t="s">
        <v>9</v>
      </c>
      <c r="F47" s="139"/>
      <c r="G47" s="139" t="s">
        <v>56</v>
      </c>
      <c r="H47" s="215"/>
      <c r="I47" s="113"/>
    </row>
    <row r="48" spans="1:16" ht="15.75" x14ac:dyDescent="0.25">
      <c r="A48" s="250"/>
      <c r="B48" s="216" t="s">
        <v>85</v>
      </c>
      <c r="C48" s="214"/>
      <c r="D48" s="119"/>
      <c r="E48" s="198"/>
      <c r="F48" s="198"/>
      <c r="G48" s="198"/>
      <c r="H48" s="215"/>
      <c r="I48" s="113"/>
    </row>
    <row r="49" spans="1:9" ht="15.75" x14ac:dyDescent="0.25">
      <c r="A49" s="250"/>
      <c r="B49" s="218"/>
      <c r="C49" s="219"/>
      <c r="D49" s="143" t="s">
        <v>6</v>
      </c>
      <c r="E49" s="137" t="s">
        <v>33</v>
      </c>
      <c r="F49" s="139"/>
      <c r="G49" s="208" t="s">
        <v>56</v>
      </c>
      <c r="H49" s="220"/>
      <c r="I49" s="113"/>
    </row>
    <row r="50" spans="1:9" ht="15" x14ac:dyDescent="0.25">
      <c r="A50" s="250"/>
      <c r="B50" s="194" t="s">
        <v>114</v>
      </c>
      <c r="C50" s="190"/>
      <c r="D50" s="186">
        <v>0</v>
      </c>
      <c r="E50" s="133"/>
      <c r="F50" s="133"/>
      <c r="G50" s="133"/>
      <c r="H50" s="217"/>
      <c r="I50" s="103"/>
    </row>
    <row r="51" spans="1:9" ht="15" thickBot="1" x14ac:dyDescent="0.25">
      <c r="A51" s="250"/>
      <c r="B51" s="131"/>
      <c r="C51" s="132"/>
      <c r="D51" s="130"/>
      <c r="E51" s="130"/>
      <c r="F51" s="130"/>
      <c r="G51" s="130"/>
      <c r="H51" s="132"/>
      <c r="I51" s="136"/>
    </row>
    <row r="52" spans="1:9" x14ac:dyDescent="0.2">
      <c r="B52" s="104"/>
      <c r="C52" s="104"/>
      <c r="D52" s="133"/>
      <c r="E52" s="133"/>
      <c r="F52" s="133"/>
      <c r="G52" s="133"/>
      <c r="H52" s="104"/>
    </row>
    <row r="53" spans="1:9" x14ac:dyDescent="0.2">
      <c r="B53" s="104"/>
      <c r="C53" s="104"/>
      <c r="D53" s="133"/>
      <c r="E53" s="133"/>
      <c r="F53" s="133"/>
      <c r="G53" s="133"/>
      <c r="H53" s="104"/>
    </row>
    <row r="54" spans="1:9" x14ac:dyDescent="0.2">
      <c r="B54" s="104"/>
      <c r="C54" s="104"/>
      <c r="D54" s="133"/>
      <c r="E54" s="133"/>
      <c r="F54" s="133"/>
      <c r="G54" s="133"/>
      <c r="H54" s="104"/>
    </row>
    <row r="55" spans="1:9" x14ac:dyDescent="0.2">
      <c r="B55" s="104"/>
      <c r="C55" s="104"/>
      <c r="D55" s="133"/>
      <c r="E55" s="133"/>
      <c r="F55" s="133"/>
      <c r="G55" s="133"/>
      <c r="H55" s="104"/>
    </row>
  </sheetData>
  <dataValidations count="3">
    <dataValidation type="list" allowBlank="1" showInputMessage="1" showErrorMessage="1" sqref="G39 G35:G37" xr:uid="{8F7D02C7-52C6-4919-A673-0DBD36E2DEAC}">
      <formula1>"1, 2, 3, 5, 6, 7, 8, 9, 10, 11, 12"</formula1>
    </dataValidation>
    <dataValidation type="list" allowBlank="1" showInputMessage="1" showErrorMessage="1" sqref="G44" xr:uid="{20AEB056-58D4-4F21-B4B8-A0A0053858A6}">
      <formula1>"1, 2, 3, 5, 6, 7, 8, 9, 10"</formula1>
    </dataValidation>
    <dataValidation type="list" allowBlank="1" showInputMessage="1" showErrorMessage="1" sqref="E41:F41" xr:uid="{F10178F8-6B5A-4C31-B6E1-26821D8C3589}">
      <formula1>"1, 2, 3, 5, 6, 7, 8, 9, 10, 11, 12, 13, 14, 15, 16, 17, 18, 19,20, 21, 22, 23, 24, 25"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24E7B6-A31B-4111-9B1E-13FD142EA181}">
          <x14:formula1>
            <xm:f>Sheet1!$A$1:$A$100</xm:f>
          </x14:formula1>
          <xm:sqref>E31:G31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8"/>
  <sheetViews>
    <sheetView tabSelected="1" zoomScaleNormal="100" workbookViewId="0">
      <selection activeCell="A21" sqref="A21:XFD21"/>
    </sheetView>
  </sheetViews>
  <sheetFormatPr defaultColWidth="8.85546875" defaultRowHeight="15.75" x14ac:dyDescent="0.25"/>
  <cols>
    <col min="1" max="1" width="2.85546875" style="10" customWidth="1"/>
    <col min="2" max="2" width="44.85546875" style="10" customWidth="1"/>
    <col min="3" max="3" width="1.5703125" style="10" customWidth="1"/>
    <col min="4" max="4" width="19.5703125" style="10" customWidth="1"/>
    <col min="5" max="5" width="16.140625" style="10" customWidth="1"/>
    <col min="6" max="6" width="19" style="10" customWidth="1"/>
    <col min="7" max="7" width="8.85546875" style="10"/>
    <col min="8" max="8" width="17.85546875" style="10" customWidth="1"/>
    <col min="9" max="9" width="2.5703125" style="10" customWidth="1"/>
    <col min="10" max="10" width="8.85546875" style="14"/>
    <col min="11" max="11" width="16.85546875" style="14" customWidth="1"/>
    <col min="12" max="23" width="8.85546875" style="14"/>
    <col min="24" max="16384" width="8.85546875" style="10"/>
  </cols>
  <sheetData>
    <row r="1" spans="1:23" ht="16.5" thickBot="1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23" x14ac:dyDescent="0.25">
      <c r="A2" s="14"/>
      <c r="B2" s="15"/>
      <c r="C2" s="7"/>
      <c r="D2" s="7"/>
      <c r="E2" s="7"/>
      <c r="F2" s="7"/>
      <c r="G2" s="7"/>
      <c r="H2" s="7"/>
      <c r="I2" s="16"/>
    </row>
    <row r="3" spans="1:23" ht="21" x14ac:dyDescent="0.35">
      <c r="A3" s="14"/>
      <c r="B3" s="45" t="s">
        <v>98</v>
      </c>
      <c r="C3" s="46"/>
      <c r="D3" s="46"/>
      <c r="E3" s="46"/>
      <c r="F3" s="46"/>
      <c r="G3" s="46"/>
      <c r="H3" s="47"/>
      <c r="I3" s="11"/>
    </row>
    <row r="4" spans="1:23" s="20" customFormat="1" ht="37.5" x14ac:dyDescent="0.3">
      <c r="A4" s="17"/>
      <c r="B4" s="38"/>
      <c r="C4" s="39"/>
      <c r="D4" s="3" t="s">
        <v>10</v>
      </c>
      <c r="E4" s="4" t="s">
        <v>102</v>
      </c>
      <c r="F4" s="4" t="s">
        <v>11</v>
      </c>
      <c r="G4" s="3" t="s">
        <v>12</v>
      </c>
      <c r="H4" s="3" t="s">
        <v>13</v>
      </c>
      <c r="I4" s="19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18.75" x14ac:dyDescent="0.3">
      <c r="A5" s="14"/>
      <c r="B5" s="6" t="s">
        <v>61</v>
      </c>
      <c r="C5" s="13"/>
      <c r="D5" s="40"/>
      <c r="E5" s="40"/>
      <c r="F5" s="40"/>
      <c r="G5" s="40"/>
      <c r="H5" s="41">
        <f>SUM(H6:H8)</f>
        <v>242956.16000000003</v>
      </c>
      <c r="I5" s="11"/>
    </row>
    <row r="6" spans="1:23" s="20" customFormat="1" ht="31.5" x14ac:dyDescent="0.25">
      <c r="A6" s="17"/>
      <c r="B6" s="22" t="s">
        <v>39</v>
      </c>
      <c r="C6" s="18"/>
      <c r="D6" s="23">
        <v>218850</v>
      </c>
      <c r="E6" s="24">
        <v>0.312</v>
      </c>
      <c r="F6" s="23">
        <f>D6*(1+E8)</f>
        <v>287131.2</v>
      </c>
      <c r="G6" s="25">
        <v>0.2</v>
      </c>
      <c r="H6" s="48">
        <f>F6*G6</f>
        <v>57426.240000000005</v>
      </c>
      <c r="I6" s="19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14"/>
      <c r="B7" s="26" t="s">
        <v>14</v>
      </c>
      <c r="C7" s="9"/>
      <c r="D7" s="27">
        <v>89290</v>
      </c>
      <c r="E7" s="24">
        <v>0.312</v>
      </c>
      <c r="F7" s="27">
        <f>D7*(1+E7)</f>
        <v>117148.48000000001</v>
      </c>
      <c r="G7" s="28">
        <v>1</v>
      </c>
      <c r="H7" s="49">
        <f t="shared" ref="H7:H16" si="0">F7*G7</f>
        <v>117148.48000000001</v>
      </c>
      <c r="I7" s="11"/>
    </row>
    <row r="8" spans="1:23" x14ac:dyDescent="0.25">
      <c r="A8" s="14"/>
      <c r="B8" s="26" t="s">
        <v>15</v>
      </c>
      <c r="C8" s="9"/>
      <c r="D8" s="27">
        <v>52120</v>
      </c>
      <c r="E8" s="24">
        <v>0.312</v>
      </c>
      <c r="F8" s="27">
        <f>D8*(1+E8)</f>
        <v>68381.440000000002</v>
      </c>
      <c r="G8" s="28">
        <v>1</v>
      </c>
      <c r="H8" s="49">
        <f t="shared" si="0"/>
        <v>68381.440000000002</v>
      </c>
      <c r="I8" s="11"/>
    </row>
    <row r="9" spans="1:23" x14ac:dyDescent="0.25">
      <c r="A9" s="14"/>
      <c r="B9" s="30"/>
      <c r="C9" s="9"/>
      <c r="D9" s="21"/>
      <c r="E9" s="29"/>
      <c r="F9" s="27"/>
      <c r="G9" s="31"/>
      <c r="H9" s="49"/>
      <c r="I9" s="11"/>
    </row>
    <row r="10" spans="1:23" ht="18.75" x14ac:dyDescent="0.3">
      <c r="A10" s="14"/>
      <c r="B10" s="6" t="s">
        <v>101</v>
      </c>
      <c r="C10" s="13"/>
      <c r="D10" s="41"/>
      <c r="E10" s="42"/>
      <c r="F10" s="43"/>
      <c r="G10" s="44"/>
      <c r="H10" s="50">
        <f>SUM(H11:H22)</f>
        <v>1905379.5519999999</v>
      </c>
      <c r="I10" s="11"/>
    </row>
    <row r="11" spans="1:23" x14ac:dyDescent="0.25">
      <c r="A11" s="14"/>
      <c r="B11" s="26" t="s">
        <v>16</v>
      </c>
      <c r="C11" s="9"/>
      <c r="D11" s="27">
        <v>80010</v>
      </c>
      <c r="E11" s="29">
        <v>0.312</v>
      </c>
      <c r="F11" s="27">
        <f t="shared" ref="F11:F16" si="1">D11*(1+E11)</f>
        <v>104973.12000000001</v>
      </c>
      <c r="G11" s="28">
        <v>1</v>
      </c>
      <c r="H11" s="49">
        <f t="shared" si="0"/>
        <v>104973.12000000001</v>
      </c>
      <c r="I11" s="11"/>
    </row>
    <row r="12" spans="1:23" x14ac:dyDescent="0.25">
      <c r="A12" s="14"/>
      <c r="B12" s="26" t="s">
        <v>17</v>
      </c>
      <c r="C12" s="9"/>
      <c r="D12" s="27">
        <v>50090</v>
      </c>
      <c r="E12" s="29">
        <v>0.312</v>
      </c>
      <c r="F12" s="27">
        <f t="shared" si="1"/>
        <v>65718.080000000002</v>
      </c>
      <c r="G12" s="28">
        <v>4.2</v>
      </c>
      <c r="H12" s="49">
        <f t="shared" si="0"/>
        <v>276015.93600000005</v>
      </c>
      <c r="I12" s="11"/>
    </row>
    <row r="13" spans="1:23" x14ac:dyDescent="0.25">
      <c r="A13" s="14"/>
      <c r="B13" s="26" t="s">
        <v>47</v>
      </c>
      <c r="C13" s="9"/>
      <c r="D13" s="27">
        <v>80010</v>
      </c>
      <c r="E13" s="29">
        <v>0.312</v>
      </c>
      <c r="F13" s="27">
        <f t="shared" si="1"/>
        <v>104973.12000000001</v>
      </c>
      <c r="G13" s="28">
        <v>2.1</v>
      </c>
      <c r="H13" s="49">
        <f t="shared" si="0"/>
        <v>220443.55200000003</v>
      </c>
      <c r="I13" s="11"/>
    </row>
    <row r="14" spans="1:23" x14ac:dyDescent="0.25">
      <c r="A14" s="14"/>
      <c r="B14" s="26" t="s">
        <v>62</v>
      </c>
      <c r="C14" s="9"/>
      <c r="D14" s="27">
        <v>54540</v>
      </c>
      <c r="E14" s="29">
        <v>0.312</v>
      </c>
      <c r="F14" s="27">
        <f t="shared" si="1"/>
        <v>71556.479999999996</v>
      </c>
      <c r="G14" s="28">
        <v>2.1</v>
      </c>
      <c r="H14" s="49">
        <f t="shared" si="0"/>
        <v>150268.60800000001</v>
      </c>
      <c r="I14" s="11"/>
    </row>
    <row r="15" spans="1:23" x14ac:dyDescent="0.25">
      <c r="A15" s="14"/>
      <c r="B15" s="26" t="s">
        <v>18</v>
      </c>
      <c r="C15" s="9"/>
      <c r="D15" s="27">
        <v>67600</v>
      </c>
      <c r="E15" s="29">
        <v>0.312</v>
      </c>
      <c r="F15" s="27">
        <f t="shared" si="1"/>
        <v>88691.199999999997</v>
      </c>
      <c r="G15" s="28">
        <v>5.5</v>
      </c>
      <c r="H15" s="49">
        <f t="shared" si="0"/>
        <v>487801.59999999998</v>
      </c>
      <c r="I15" s="11"/>
    </row>
    <row r="16" spans="1:23" x14ac:dyDescent="0.25">
      <c r="A16" s="14"/>
      <c r="B16" s="26" t="s">
        <v>19</v>
      </c>
      <c r="C16" s="9"/>
      <c r="D16" s="27">
        <v>53560</v>
      </c>
      <c r="E16" s="29">
        <v>0.312</v>
      </c>
      <c r="F16" s="27">
        <f t="shared" si="1"/>
        <v>70270.720000000001</v>
      </c>
      <c r="G16" s="28">
        <v>3</v>
      </c>
      <c r="H16" s="49">
        <f t="shared" si="0"/>
        <v>210812.16</v>
      </c>
      <c r="I16" s="11"/>
    </row>
    <row r="17" spans="1:14" x14ac:dyDescent="0.25">
      <c r="A17" s="14"/>
      <c r="B17" s="26" t="s">
        <v>49</v>
      </c>
      <c r="C17" s="9"/>
      <c r="D17" s="12">
        <v>123980</v>
      </c>
      <c r="E17" s="29">
        <v>0.312</v>
      </c>
      <c r="F17" s="27">
        <f>D17*(1+E17)</f>
        <v>162661.76000000001</v>
      </c>
      <c r="G17" s="28">
        <v>0.2</v>
      </c>
      <c r="H17" s="49">
        <f>F17*G17</f>
        <v>32532.352000000003</v>
      </c>
      <c r="I17" s="11"/>
    </row>
    <row r="18" spans="1:14" x14ac:dyDescent="0.25">
      <c r="A18" s="14"/>
      <c r="B18" s="26" t="s">
        <v>50</v>
      </c>
      <c r="C18" s="9"/>
      <c r="D18" s="12">
        <v>118800</v>
      </c>
      <c r="E18" s="29">
        <v>0.312</v>
      </c>
      <c r="F18" s="27">
        <f t="shared" ref="F18:F22" si="2">D18*(1+E18)</f>
        <v>155865.60000000001</v>
      </c>
      <c r="G18" s="28">
        <v>0.2</v>
      </c>
      <c r="H18" s="49">
        <f t="shared" ref="H18:H22" si="3">F18*G18</f>
        <v>31173.120000000003</v>
      </c>
      <c r="I18" s="11"/>
    </row>
    <row r="19" spans="1:14" x14ac:dyDescent="0.25">
      <c r="A19" s="14"/>
      <c r="B19" s="26" t="s">
        <v>51</v>
      </c>
      <c r="C19" s="9"/>
      <c r="D19" s="12">
        <v>97180</v>
      </c>
      <c r="E19" s="29">
        <v>0.312</v>
      </c>
      <c r="F19" s="27">
        <f t="shared" si="2"/>
        <v>127500.16</v>
      </c>
      <c r="G19" s="28">
        <v>1</v>
      </c>
      <c r="H19" s="49">
        <f t="shared" si="3"/>
        <v>127500.16</v>
      </c>
      <c r="I19" s="11"/>
    </row>
    <row r="20" spans="1:14" x14ac:dyDescent="0.25">
      <c r="A20" s="14"/>
      <c r="B20" s="26" t="s">
        <v>52</v>
      </c>
      <c r="C20" s="9"/>
      <c r="D20" s="27">
        <v>85900</v>
      </c>
      <c r="E20" s="29">
        <v>0.312</v>
      </c>
      <c r="F20" s="27">
        <f t="shared" si="2"/>
        <v>112700.8</v>
      </c>
      <c r="G20" s="28">
        <v>1</v>
      </c>
      <c r="H20" s="49">
        <f t="shared" si="3"/>
        <v>112700.8</v>
      </c>
      <c r="I20" s="11"/>
    </row>
    <row r="21" spans="1:14" x14ac:dyDescent="0.25">
      <c r="A21" s="14"/>
      <c r="B21" s="26" t="s">
        <v>53</v>
      </c>
      <c r="C21" s="9"/>
      <c r="D21" s="27">
        <v>106910</v>
      </c>
      <c r="E21" s="29">
        <v>0.312</v>
      </c>
      <c r="F21" s="27">
        <f t="shared" si="2"/>
        <v>140265.92000000001</v>
      </c>
      <c r="G21" s="28">
        <v>0.2</v>
      </c>
      <c r="H21" s="49">
        <f t="shared" si="3"/>
        <v>28053.184000000005</v>
      </c>
      <c r="I21" s="11"/>
      <c r="L21" s="9"/>
      <c r="M21" s="9"/>
      <c r="N21" s="9"/>
    </row>
    <row r="22" spans="1:14" x14ac:dyDescent="0.25">
      <c r="A22" s="14"/>
      <c r="B22" s="26" t="s">
        <v>54</v>
      </c>
      <c r="C22" s="9"/>
      <c r="D22" s="12">
        <v>93830</v>
      </c>
      <c r="E22" s="29">
        <v>0.312</v>
      </c>
      <c r="F22" s="27">
        <f t="shared" si="2"/>
        <v>123104.96000000001</v>
      </c>
      <c r="G22" s="28">
        <v>1</v>
      </c>
      <c r="H22" s="49">
        <f t="shared" si="3"/>
        <v>123104.96000000001</v>
      </c>
      <c r="I22" s="11"/>
      <c r="L22" s="9"/>
      <c r="M22" s="9"/>
      <c r="N22" s="9"/>
    </row>
    <row r="23" spans="1:14" x14ac:dyDescent="0.25">
      <c r="A23" s="14"/>
      <c r="B23" s="26"/>
      <c r="C23" s="9"/>
      <c r="D23" s="27"/>
      <c r="E23" s="29"/>
      <c r="F23" s="27"/>
      <c r="G23" s="28"/>
      <c r="H23" s="27"/>
      <c r="I23" s="11"/>
    </row>
    <row r="24" spans="1:14" ht="16.5" thickBot="1" x14ac:dyDescent="0.3">
      <c r="A24" s="14"/>
      <c r="B24" s="32"/>
      <c r="C24" s="8"/>
      <c r="D24" s="33"/>
      <c r="E24" s="34"/>
      <c r="F24" s="35"/>
      <c r="G24" s="36"/>
      <c r="H24" s="35"/>
      <c r="I24" s="37"/>
    </row>
    <row r="25" spans="1:14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14" x14ac:dyDescent="0.25">
      <c r="A28" s="14"/>
      <c r="B28" s="14"/>
      <c r="C28" s="14"/>
      <c r="D28" s="14"/>
      <c r="E28" s="14"/>
      <c r="F28" s="14"/>
      <c r="G28" s="14"/>
      <c r="H28" s="14"/>
      <c r="I28" s="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2"/>
  <sheetViews>
    <sheetView zoomScaleNormal="100" workbookViewId="0">
      <selection activeCell="J19" sqref="J19"/>
    </sheetView>
  </sheetViews>
  <sheetFormatPr defaultColWidth="8.85546875" defaultRowHeight="15" x14ac:dyDescent="0.2"/>
  <cols>
    <col min="1" max="1" width="33.7109375" style="163" customWidth="1"/>
    <col min="2" max="3" width="14.42578125" style="163" customWidth="1"/>
    <col min="4" max="4" width="20.85546875" style="163" customWidth="1"/>
    <col min="5" max="5" width="13.5703125" style="163" customWidth="1"/>
    <col min="6" max="6" width="15.85546875" style="178" customWidth="1"/>
    <col min="7" max="16" width="8.85546875" style="162"/>
    <col min="17" max="16384" width="8.85546875" style="163"/>
  </cols>
  <sheetData>
    <row r="1" spans="1:20" s="157" customFormat="1" ht="18.75" thickBot="1" x14ac:dyDescent="0.3">
      <c r="A1" s="87" t="s">
        <v>110</v>
      </c>
      <c r="B1" s="152"/>
      <c r="C1" s="152"/>
      <c r="D1" s="149"/>
      <c r="E1" s="149"/>
      <c r="F1" s="180">
        <f>SUM(F2+F10+F21)</f>
        <v>0</v>
      </c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20" ht="18" x14ac:dyDescent="0.25">
      <c r="A2" s="221" t="s">
        <v>20</v>
      </c>
      <c r="B2" s="222"/>
      <c r="C2" s="222"/>
      <c r="D2" s="222"/>
      <c r="E2" s="222"/>
      <c r="F2" s="165"/>
      <c r="K2" s="158"/>
      <c r="L2" s="158"/>
      <c r="M2" s="158"/>
      <c r="N2" s="158"/>
      <c r="O2" s="158"/>
    </row>
    <row r="3" spans="1:20" ht="30" x14ac:dyDescent="0.2">
      <c r="A3" s="223"/>
      <c r="B3" s="182" t="s">
        <v>77</v>
      </c>
      <c r="C3" s="182" t="s">
        <v>95</v>
      </c>
      <c r="D3" s="181" t="s">
        <v>90</v>
      </c>
      <c r="E3" s="181" t="s">
        <v>91</v>
      </c>
      <c r="F3" s="170"/>
      <c r="K3" s="158"/>
      <c r="L3" s="158"/>
      <c r="M3" s="158"/>
      <c r="N3" s="158"/>
      <c r="O3" s="158"/>
    </row>
    <row r="4" spans="1:20" x14ac:dyDescent="0.2">
      <c r="A4" s="224" t="s">
        <v>42</v>
      </c>
      <c r="B4" s="225">
        <v>0</v>
      </c>
      <c r="C4" s="76"/>
      <c r="D4" s="76"/>
      <c r="E4" s="76"/>
      <c r="F4" s="179"/>
      <c r="K4" s="158"/>
      <c r="L4" s="158"/>
      <c r="M4" s="158"/>
      <c r="N4" s="158"/>
      <c r="O4" s="158"/>
      <c r="R4" s="173"/>
      <c r="S4" s="173"/>
      <c r="T4" s="173"/>
    </row>
    <row r="5" spans="1:20" x14ac:dyDescent="0.2">
      <c r="A5" s="224" t="s">
        <v>43</v>
      </c>
      <c r="B5" s="225">
        <v>0</v>
      </c>
      <c r="C5" s="76"/>
      <c r="D5" s="76"/>
      <c r="E5" s="76"/>
      <c r="F5" s="179"/>
      <c r="K5" s="158"/>
      <c r="L5" s="158"/>
      <c r="M5" s="158"/>
      <c r="N5" s="158"/>
      <c r="O5" s="158"/>
    </row>
    <row r="6" spans="1:20" x14ac:dyDescent="0.2">
      <c r="A6" s="224" t="s">
        <v>58</v>
      </c>
      <c r="B6" s="225">
        <v>0</v>
      </c>
      <c r="C6" s="76"/>
      <c r="D6" s="76"/>
      <c r="E6" s="76"/>
      <c r="F6" s="179"/>
      <c r="K6" s="158"/>
      <c r="L6" s="158"/>
      <c r="M6" s="158"/>
      <c r="N6" s="158"/>
      <c r="O6" s="158"/>
    </row>
    <row r="7" spans="1:20" x14ac:dyDescent="0.2">
      <c r="A7" s="224" t="s">
        <v>83</v>
      </c>
      <c r="B7" s="225">
        <v>0</v>
      </c>
      <c r="C7" s="76"/>
      <c r="D7" s="76"/>
      <c r="E7" s="76"/>
      <c r="F7" s="179"/>
      <c r="K7" s="158"/>
      <c r="L7" s="158"/>
      <c r="M7" s="158"/>
      <c r="N7" s="158"/>
      <c r="O7" s="158"/>
    </row>
    <row r="8" spans="1:20" x14ac:dyDescent="0.2">
      <c r="A8" s="224" t="s">
        <v>82</v>
      </c>
      <c r="B8" s="225">
        <v>0</v>
      </c>
      <c r="C8" s="76"/>
      <c r="D8" s="76"/>
      <c r="E8" s="76"/>
      <c r="F8" s="179"/>
      <c r="K8" s="158"/>
      <c r="L8" s="158"/>
      <c r="M8" s="158"/>
      <c r="N8" s="158"/>
      <c r="O8" s="158"/>
    </row>
    <row r="9" spans="1:20" x14ac:dyDescent="0.2">
      <c r="A9" s="224" t="s">
        <v>84</v>
      </c>
      <c r="B9" s="225">
        <v>0</v>
      </c>
      <c r="C9" s="76"/>
      <c r="D9" s="76"/>
      <c r="E9" s="76"/>
      <c r="F9" s="179"/>
      <c r="K9" s="158"/>
      <c r="L9" s="158"/>
      <c r="M9" s="158"/>
      <c r="N9" s="158"/>
      <c r="O9" s="158"/>
    </row>
    <row r="10" spans="1:20" ht="18" x14ac:dyDescent="0.25">
      <c r="A10" s="221" t="s">
        <v>73</v>
      </c>
      <c r="B10" s="226"/>
      <c r="C10" s="227"/>
      <c r="D10" s="222"/>
      <c r="E10" s="222"/>
      <c r="F10" s="179"/>
      <c r="K10" s="158"/>
      <c r="L10" s="158"/>
      <c r="M10" s="158"/>
      <c r="N10" s="158"/>
      <c r="O10" s="158"/>
    </row>
    <row r="11" spans="1:20" ht="15.75" x14ac:dyDescent="0.25">
      <c r="A11" s="228" t="s">
        <v>74</v>
      </c>
      <c r="B11" s="143" t="s">
        <v>93</v>
      </c>
      <c r="C11" s="137" t="s">
        <v>94</v>
      </c>
      <c r="D11" s="139" t="s">
        <v>95</v>
      </c>
      <c r="E11" s="181" t="s">
        <v>91</v>
      </c>
      <c r="F11" s="179"/>
      <c r="K11" s="158"/>
      <c r="L11" s="158"/>
      <c r="M11" s="158"/>
      <c r="N11" s="158"/>
      <c r="O11" s="158"/>
    </row>
    <row r="12" spans="1:20" x14ac:dyDescent="0.2">
      <c r="A12" s="224" t="s">
        <v>114</v>
      </c>
      <c r="B12" s="229"/>
      <c r="C12" s="76"/>
      <c r="D12" s="76"/>
      <c r="E12" s="76"/>
      <c r="F12" s="179"/>
      <c r="K12" s="158"/>
      <c r="L12" s="158"/>
      <c r="M12" s="158"/>
      <c r="N12" s="158"/>
      <c r="O12" s="158"/>
      <c r="T12" s="173"/>
    </row>
    <row r="13" spans="1:20" ht="15.75" x14ac:dyDescent="0.25">
      <c r="A13" s="228" t="s">
        <v>76</v>
      </c>
      <c r="B13" s="143" t="s">
        <v>93</v>
      </c>
      <c r="C13" s="137" t="s">
        <v>94</v>
      </c>
      <c r="D13" s="139" t="s">
        <v>95</v>
      </c>
      <c r="E13" s="181" t="s">
        <v>91</v>
      </c>
      <c r="F13" s="179"/>
      <c r="K13" s="158"/>
      <c r="L13" s="158"/>
      <c r="M13" s="158"/>
      <c r="N13" s="158"/>
      <c r="O13" s="158"/>
      <c r="T13" s="173"/>
    </row>
    <row r="14" spans="1:20" x14ac:dyDescent="0.2">
      <c r="A14" s="224" t="s">
        <v>114</v>
      </c>
      <c r="B14" s="229"/>
      <c r="C14" s="76"/>
      <c r="D14" s="76"/>
      <c r="E14" s="76"/>
      <c r="F14" s="179"/>
      <c r="K14" s="158"/>
      <c r="L14" s="158"/>
      <c r="M14" s="158"/>
      <c r="N14" s="158"/>
      <c r="O14" s="158"/>
      <c r="T14" s="173"/>
    </row>
    <row r="15" spans="1:20" ht="15.75" x14ac:dyDescent="0.25">
      <c r="A15" s="221" t="s">
        <v>124</v>
      </c>
      <c r="B15" s="143" t="s">
        <v>93</v>
      </c>
      <c r="C15" s="137" t="s">
        <v>94</v>
      </c>
      <c r="D15" s="139" t="s">
        <v>95</v>
      </c>
      <c r="E15" s="181" t="s">
        <v>91</v>
      </c>
      <c r="F15" s="179"/>
      <c r="K15" s="158"/>
      <c r="L15" s="158"/>
      <c r="M15" s="158"/>
      <c r="N15" s="158"/>
      <c r="O15" s="158"/>
      <c r="T15" s="173"/>
    </row>
    <row r="16" spans="1:20" x14ac:dyDescent="0.2">
      <c r="A16" s="224" t="s">
        <v>114</v>
      </c>
      <c r="B16" s="229"/>
      <c r="C16" s="76"/>
      <c r="D16" s="76"/>
      <c r="E16" s="76"/>
      <c r="F16" s="179"/>
      <c r="K16" s="158"/>
      <c r="L16" s="158"/>
      <c r="M16" s="158"/>
      <c r="N16" s="158"/>
      <c r="O16" s="158"/>
    </row>
    <row r="17" spans="1:23" ht="15.75" x14ac:dyDescent="0.25">
      <c r="A17" s="230" t="s">
        <v>125</v>
      </c>
      <c r="B17" s="143" t="s">
        <v>93</v>
      </c>
      <c r="C17" s="137" t="s">
        <v>94</v>
      </c>
      <c r="D17" s="139" t="s">
        <v>95</v>
      </c>
      <c r="E17" s="181" t="s">
        <v>91</v>
      </c>
      <c r="F17" s="179"/>
      <c r="K17" s="158"/>
      <c r="L17" s="158"/>
      <c r="M17" s="158"/>
      <c r="N17" s="158"/>
      <c r="O17" s="158"/>
    </row>
    <row r="18" spans="1:23" s="157" customFormat="1" ht="18" x14ac:dyDescent="0.25">
      <c r="A18" s="224" t="s">
        <v>114</v>
      </c>
      <c r="B18" s="229"/>
      <c r="C18" s="76"/>
      <c r="D18" s="76"/>
      <c r="E18" s="76"/>
      <c r="F18" s="179"/>
      <c r="G18" s="156"/>
      <c r="H18" s="156"/>
      <c r="I18" s="156"/>
      <c r="J18" s="156"/>
      <c r="K18" s="159"/>
      <c r="L18" s="159"/>
      <c r="M18" s="159"/>
      <c r="N18" s="159"/>
      <c r="O18" s="159"/>
      <c r="P18" s="156"/>
    </row>
    <row r="19" spans="1:23" ht="15.75" x14ac:dyDescent="0.25">
      <c r="A19" s="230" t="s">
        <v>87</v>
      </c>
      <c r="B19" s="185" t="s">
        <v>93</v>
      </c>
      <c r="C19" s="185" t="s">
        <v>126</v>
      </c>
      <c r="D19" s="185" t="s">
        <v>88</v>
      </c>
      <c r="E19" s="185" t="s">
        <v>91</v>
      </c>
      <c r="F19" s="179"/>
      <c r="K19" s="158"/>
      <c r="L19" s="158"/>
      <c r="M19" s="158"/>
      <c r="N19" s="158"/>
      <c r="O19" s="158"/>
    </row>
    <row r="20" spans="1:23" x14ac:dyDescent="0.2">
      <c r="A20" s="194" t="s">
        <v>114</v>
      </c>
      <c r="B20" s="120"/>
      <c r="C20" s="231"/>
      <c r="D20" s="231"/>
      <c r="E20" s="231"/>
      <c r="F20" s="179"/>
      <c r="K20" s="158"/>
      <c r="L20" s="158"/>
      <c r="M20" s="158"/>
      <c r="N20" s="158"/>
      <c r="O20" s="158"/>
    </row>
    <row r="21" spans="1:23" ht="18" x14ac:dyDescent="0.25">
      <c r="A21" s="221" t="s">
        <v>109</v>
      </c>
      <c r="B21" s="232"/>
      <c r="C21" s="222"/>
      <c r="D21" s="222"/>
      <c r="E21" s="222"/>
      <c r="F21" s="179"/>
      <c r="K21" s="158"/>
      <c r="L21" s="158"/>
      <c r="M21" s="158"/>
      <c r="N21" s="158"/>
      <c r="O21" s="158"/>
    </row>
    <row r="22" spans="1:23" ht="15.75" x14ac:dyDescent="0.25">
      <c r="A22" s="208" t="s">
        <v>111</v>
      </c>
      <c r="B22" s="184" t="s">
        <v>93</v>
      </c>
      <c r="C22" s="185" t="s">
        <v>94</v>
      </c>
      <c r="D22" s="139" t="s">
        <v>96</v>
      </c>
      <c r="E22" s="181" t="s">
        <v>91</v>
      </c>
      <c r="F22" s="179"/>
      <c r="K22" s="158"/>
      <c r="L22" s="158"/>
      <c r="M22" s="158"/>
      <c r="N22" s="158"/>
      <c r="O22" s="158"/>
    </row>
    <row r="23" spans="1:23" x14ac:dyDescent="0.2">
      <c r="A23" s="194" t="s">
        <v>114</v>
      </c>
      <c r="B23" s="183"/>
      <c r="C23" s="233"/>
      <c r="D23" s="133"/>
      <c r="E23" s="76"/>
      <c r="F23" s="179"/>
    </row>
    <row r="24" spans="1:23" ht="15.75" x14ac:dyDescent="0.25">
      <c r="A24" s="228" t="s">
        <v>92</v>
      </c>
      <c r="B24" s="184" t="s">
        <v>93</v>
      </c>
      <c r="C24" s="185" t="s">
        <v>94</v>
      </c>
      <c r="D24" s="139" t="s">
        <v>97</v>
      </c>
      <c r="E24" s="181" t="s">
        <v>91</v>
      </c>
      <c r="F24" s="179"/>
    </row>
    <row r="25" spans="1:23" ht="15.75" thickBot="1" x14ac:dyDescent="0.25">
      <c r="A25" s="234" t="s">
        <v>114</v>
      </c>
      <c r="B25" s="235"/>
      <c r="C25" s="236"/>
      <c r="D25" s="236"/>
      <c r="E25" s="236"/>
      <c r="F25" s="237"/>
    </row>
    <row r="26" spans="1:23" s="176" customFormat="1" ht="15.75" hidden="1" thickBot="1" x14ac:dyDescent="0.25">
      <c r="A26" s="160"/>
      <c r="B26" s="161"/>
      <c r="C26" s="174"/>
      <c r="D26" s="174"/>
      <c r="E26" s="174"/>
      <c r="F26" s="175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73"/>
      <c r="R26" s="173"/>
      <c r="S26" s="173"/>
      <c r="T26" s="173"/>
      <c r="U26" s="173"/>
      <c r="V26" s="173"/>
      <c r="W26" s="173"/>
    </row>
    <row r="27" spans="1:23" x14ac:dyDescent="0.2">
      <c r="A27" s="162"/>
      <c r="B27" s="162"/>
      <c r="C27" s="162"/>
      <c r="D27" s="162"/>
      <c r="E27" s="162"/>
      <c r="F27" s="177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73"/>
      <c r="R27" s="173"/>
      <c r="S27" s="173"/>
      <c r="T27" s="173"/>
      <c r="U27" s="173"/>
      <c r="V27" s="173"/>
      <c r="W27" s="173"/>
    </row>
    <row r="28" spans="1:23" x14ac:dyDescent="0.2">
      <c r="A28" s="162"/>
      <c r="B28" s="162"/>
      <c r="C28" s="162"/>
      <c r="D28" s="162"/>
      <c r="E28" s="162"/>
      <c r="F28" s="177"/>
      <c r="I28" s="158"/>
      <c r="J28" s="158"/>
      <c r="K28" s="158"/>
      <c r="L28" s="158"/>
      <c r="M28" s="158"/>
      <c r="N28" s="158"/>
      <c r="O28" s="158"/>
      <c r="P28" s="158"/>
      <c r="Q28" s="173"/>
      <c r="R28" s="173"/>
      <c r="S28" s="173"/>
      <c r="T28" s="173"/>
      <c r="U28" s="173"/>
      <c r="V28" s="173"/>
      <c r="W28" s="173"/>
    </row>
    <row r="29" spans="1:23" x14ac:dyDescent="0.2">
      <c r="A29" s="162"/>
      <c r="B29" s="162"/>
      <c r="C29" s="162"/>
      <c r="D29" s="162"/>
      <c r="E29" s="162"/>
      <c r="F29" s="177"/>
      <c r="I29" s="158"/>
      <c r="J29" s="158"/>
      <c r="K29" s="158"/>
      <c r="L29" s="158"/>
      <c r="M29" s="158"/>
      <c r="N29" s="158"/>
      <c r="O29" s="158"/>
      <c r="P29" s="158"/>
      <c r="Q29" s="173"/>
      <c r="R29" s="173"/>
      <c r="S29" s="173"/>
      <c r="T29" s="173"/>
      <c r="U29" s="173"/>
      <c r="V29" s="173"/>
      <c r="W29" s="173"/>
    </row>
    <row r="30" spans="1:23" x14ac:dyDescent="0.2">
      <c r="A30" s="162"/>
      <c r="B30" s="162"/>
      <c r="C30" s="162"/>
      <c r="D30" s="162"/>
      <c r="E30" s="162"/>
      <c r="F30" s="177"/>
      <c r="I30" s="158"/>
      <c r="J30" s="158"/>
      <c r="K30" s="158"/>
      <c r="L30" s="158"/>
      <c r="M30" s="158"/>
      <c r="N30" s="158"/>
      <c r="O30" s="158"/>
      <c r="P30" s="158"/>
      <c r="Q30" s="173"/>
      <c r="R30" s="173"/>
      <c r="S30" s="173"/>
      <c r="T30" s="173"/>
      <c r="U30" s="173"/>
      <c r="V30" s="173"/>
      <c r="W30" s="173"/>
    </row>
    <row r="31" spans="1:23" x14ac:dyDescent="0.2">
      <c r="A31" s="162"/>
      <c r="B31" s="162"/>
      <c r="C31" s="162"/>
      <c r="D31" s="162"/>
      <c r="E31" s="162"/>
      <c r="F31" s="177"/>
      <c r="I31" s="158"/>
      <c r="J31" s="158"/>
      <c r="K31" s="158"/>
      <c r="L31" s="158"/>
      <c r="M31" s="158"/>
      <c r="N31" s="158"/>
      <c r="O31" s="158"/>
      <c r="P31" s="158"/>
      <c r="Q31" s="173"/>
      <c r="R31" s="173"/>
      <c r="S31" s="173"/>
      <c r="T31" s="173"/>
      <c r="U31" s="173"/>
      <c r="V31" s="173"/>
      <c r="W31" s="173"/>
    </row>
    <row r="32" spans="1:23" x14ac:dyDescent="0.2">
      <c r="I32" s="158"/>
      <c r="J32" s="158"/>
      <c r="K32" s="158"/>
      <c r="L32" s="158"/>
      <c r="M32" s="158"/>
      <c r="N32" s="158"/>
      <c r="O32" s="158"/>
      <c r="P32" s="158"/>
      <c r="Q32" s="173"/>
      <c r="R32" s="173"/>
      <c r="S32" s="173"/>
      <c r="T32" s="173"/>
      <c r="U32" s="173"/>
      <c r="V32" s="173"/>
      <c r="W32" s="173"/>
    </row>
  </sheetData>
  <dataValidations count="1">
    <dataValidation type="list" allowBlank="1" showInputMessage="1" showErrorMessage="1" sqref="D20:E21" xr:uid="{71CF01AC-04D3-409E-AC18-07CC95F51E73}">
      <formula1>"1, 2, 3, 4, 5, 6, 7, 8, 9, 10, 11, 12, 13, 14, 15, 16, 17, 18, 19,20, 21, 22, 23, 24, 25, 26, 27, 28, 29,30, 31, 32, 33, 34, 35, 45"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6503F2-4274-414C-A417-8CCCEF0F228F}">
          <x14:formula1>
            <xm:f>Sheet1!$A$1:$A$100</xm:f>
          </x14:formula1>
          <xm:sqref>C4:E9 E16:E17 D24:E25 D13:E13</xm:sqref>
        </x14:dataValidation>
        <x14:dataValidation type="list" allowBlank="1" showInputMessage="1" showErrorMessage="1" xr:uid="{EA0DCB51-CA03-4E57-B768-B393DC600103}">
          <x14:formula1>
            <xm:f>Sheet1!$A$1:$A$175</xm:f>
          </x14:formula1>
          <xm:sqref>D16:D17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06A96-B4F3-4154-B8AB-1CFBEF7503F0}">
  <dimension ref="A1:A175"/>
  <sheetViews>
    <sheetView topLeftCell="A156" workbookViewId="0">
      <selection activeCell="E170" sqref="E170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 s="1">
        <v>3</v>
      </c>
    </row>
    <row r="4" spans="1:1" x14ac:dyDescent="0.25">
      <c r="A4" s="1">
        <v>4</v>
      </c>
    </row>
    <row r="5" spans="1:1" x14ac:dyDescent="0.25">
      <c r="A5" s="1">
        <v>5</v>
      </c>
    </row>
    <row r="6" spans="1:1" x14ac:dyDescent="0.25">
      <c r="A6" s="1">
        <v>6</v>
      </c>
    </row>
    <row r="7" spans="1:1" x14ac:dyDescent="0.25">
      <c r="A7" s="1">
        <v>7</v>
      </c>
    </row>
    <row r="8" spans="1:1" x14ac:dyDescent="0.25">
      <c r="A8" s="1">
        <v>8</v>
      </c>
    </row>
    <row r="9" spans="1:1" x14ac:dyDescent="0.25">
      <c r="A9" s="1">
        <v>9</v>
      </c>
    </row>
    <row r="10" spans="1:1" x14ac:dyDescent="0.25">
      <c r="A10" s="1">
        <v>10</v>
      </c>
    </row>
    <row r="11" spans="1:1" x14ac:dyDescent="0.25">
      <c r="A11" s="1">
        <v>11</v>
      </c>
    </row>
    <row r="12" spans="1:1" x14ac:dyDescent="0.25">
      <c r="A12" s="1">
        <v>12</v>
      </c>
    </row>
    <row r="13" spans="1:1" x14ac:dyDescent="0.25">
      <c r="A13" s="1">
        <v>13</v>
      </c>
    </row>
    <row r="14" spans="1:1" x14ac:dyDescent="0.25">
      <c r="A14" s="1">
        <v>14</v>
      </c>
    </row>
    <row r="15" spans="1:1" x14ac:dyDescent="0.25">
      <c r="A15" s="1">
        <v>15</v>
      </c>
    </row>
    <row r="16" spans="1:1" x14ac:dyDescent="0.25">
      <c r="A16" s="1">
        <v>16</v>
      </c>
    </row>
    <row r="17" spans="1:1" x14ac:dyDescent="0.25">
      <c r="A17" s="1">
        <v>17</v>
      </c>
    </row>
    <row r="18" spans="1:1" x14ac:dyDescent="0.25">
      <c r="A18" s="1">
        <v>18</v>
      </c>
    </row>
    <row r="19" spans="1:1" x14ac:dyDescent="0.25">
      <c r="A19" s="1">
        <v>19</v>
      </c>
    </row>
    <row r="20" spans="1:1" x14ac:dyDescent="0.25">
      <c r="A20" s="1">
        <v>20</v>
      </c>
    </row>
    <row r="21" spans="1:1" x14ac:dyDescent="0.25">
      <c r="A21" s="1">
        <v>21</v>
      </c>
    </row>
    <row r="22" spans="1:1" x14ac:dyDescent="0.25">
      <c r="A22" s="1">
        <v>22</v>
      </c>
    </row>
    <row r="23" spans="1:1" x14ac:dyDescent="0.25">
      <c r="A23" s="1">
        <v>23</v>
      </c>
    </row>
    <row r="24" spans="1:1" x14ac:dyDescent="0.25">
      <c r="A24" s="1">
        <v>24</v>
      </c>
    </row>
    <row r="25" spans="1:1" x14ac:dyDescent="0.25">
      <c r="A25" s="1">
        <v>25</v>
      </c>
    </row>
    <row r="26" spans="1:1" x14ac:dyDescent="0.25">
      <c r="A26" s="1">
        <v>26</v>
      </c>
    </row>
    <row r="27" spans="1:1" x14ac:dyDescent="0.25">
      <c r="A27" s="1">
        <v>27</v>
      </c>
    </row>
    <row r="28" spans="1:1" x14ac:dyDescent="0.25">
      <c r="A28" s="1">
        <v>28</v>
      </c>
    </row>
    <row r="29" spans="1:1" x14ac:dyDescent="0.25">
      <c r="A29" s="1">
        <v>29</v>
      </c>
    </row>
    <row r="30" spans="1:1" x14ac:dyDescent="0.25">
      <c r="A30" s="1">
        <v>30</v>
      </c>
    </row>
    <row r="31" spans="1:1" x14ac:dyDescent="0.25">
      <c r="A31" s="1">
        <v>31</v>
      </c>
    </row>
    <row r="32" spans="1:1" x14ac:dyDescent="0.25">
      <c r="A32" s="1">
        <v>32</v>
      </c>
    </row>
    <row r="33" spans="1:1" x14ac:dyDescent="0.25">
      <c r="A33" s="1">
        <v>33</v>
      </c>
    </row>
    <row r="34" spans="1:1" x14ac:dyDescent="0.25">
      <c r="A34" s="1">
        <v>34</v>
      </c>
    </row>
    <row r="35" spans="1:1" x14ac:dyDescent="0.25">
      <c r="A35" s="1">
        <v>35</v>
      </c>
    </row>
    <row r="36" spans="1:1" x14ac:dyDescent="0.25">
      <c r="A36" s="1">
        <v>36</v>
      </c>
    </row>
    <row r="37" spans="1:1" x14ac:dyDescent="0.25">
      <c r="A37" s="1">
        <v>37</v>
      </c>
    </row>
    <row r="38" spans="1:1" x14ac:dyDescent="0.25">
      <c r="A38" s="1">
        <v>38</v>
      </c>
    </row>
    <row r="39" spans="1:1" x14ac:dyDescent="0.25">
      <c r="A39" s="1">
        <v>39</v>
      </c>
    </row>
    <row r="40" spans="1:1" x14ac:dyDescent="0.25">
      <c r="A40" s="1">
        <v>40</v>
      </c>
    </row>
    <row r="41" spans="1:1" x14ac:dyDescent="0.25">
      <c r="A41" s="1">
        <v>41</v>
      </c>
    </row>
    <row r="42" spans="1:1" x14ac:dyDescent="0.25">
      <c r="A42" s="1">
        <v>42</v>
      </c>
    </row>
    <row r="43" spans="1:1" x14ac:dyDescent="0.25">
      <c r="A43" s="1">
        <v>43</v>
      </c>
    </row>
    <row r="44" spans="1:1" x14ac:dyDescent="0.25">
      <c r="A44" s="1">
        <v>44</v>
      </c>
    </row>
    <row r="45" spans="1:1" x14ac:dyDescent="0.25">
      <c r="A45" s="1">
        <v>45</v>
      </c>
    </row>
    <row r="46" spans="1:1" x14ac:dyDescent="0.25">
      <c r="A46" s="1">
        <v>46</v>
      </c>
    </row>
    <row r="47" spans="1:1" x14ac:dyDescent="0.25">
      <c r="A47" s="1">
        <v>47</v>
      </c>
    </row>
    <row r="48" spans="1:1" x14ac:dyDescent="0.25">
      <c r="A48" s="1">
        <v>48</v>
      </c>
    </row>
    <row r="49" spans="1:1" x14ac:dyDescent="0.25">
      <c r="A49" s="1">
        <v>49</v>
      </c>
    </row>
    <row r="50" spans="1:1" x14ac:dyDescent="0.25">
      <c r="A50" s="1">
        <v>50</v>
      </c>
    </row>
    <row r="51" spans="1:1" x14ac:dyDescent="0.25">
      <c r="A51" s="1">
        <v>51</v>
      </c>
    </row>
    <row r="52" spans="1:1" x14ac:dyDescent="0.25">
      <c r="A52" s="1">
        <v>52</v>
      </c>
    </row>
    <row r="53" spans="1:1" x14ac:dyDescent="0.25">
      <c r="A53" s="1">
        <v>53</v>
      </c>
    </row>
    <row r="54" spans="1:1" x14ac:dyDescent="0.25">
      <c r="A54" s="1">
        <v>54</v>
      </c>
    </row>
    <row r="55" spans="1:1" x14ac:dyDescent="0.25">
      <c r="A55" s="1">
        <v>55</v>
      </c>
    </row>
    <row r="56" spans="1:1" x14ac:dyDescent="0.25">
      <c r="A56" s="1">
        <v>56</v>
      </c>
    </row>
    <row r="57" spans="1:1" x14ac:dyDescent="0.25">
      <c r="A57" s="1">
        <v>57</v>
      </c>
    </row>
    <row r="58" spans="1:1" x14ac:dyDescent="0.25">
      <c r="A58" s="1">
        <v>58</v>
      </c>
    </row>
    <row r="59" spans="1:1" x14ac:dyDescent="0.25">
      <c r="A59" s="1">
        <v>59</v>
      </c>
    </row>
    <row r="60" spans="1:1" x14ac:dyDescent="0.25">
      <c r="A60" s="1">
        <v>60</v>
      </c>
    </row>
    <row r="61" spans="1:1" x14ac:dyDescent="0.25">
      <c r="A61" s="1">
        <v>61</v>
      </c>
    </row>
    <row r="62" spans="1:1" x14ac:dyDescent="0.25">
      <c r="A62" s="1">
        <v>62</v>
      </c>
    </row>
    <row r="63" spans="1:1" x14ac:dyDescent="0.25">
      <c r="A63" s="1">
        <v>63</v>
      </c>
    </row>
    <row r="64" spans="1:1" x14ac:dyDescent="0.25">
      <c r="A64" s="1">
        <v>64</v>
      </c>
    </row>
    <row r="65" spans="1:1" x14ac:dyDescent="0.25">
      <c r="A65" s="1">
        <v>65</v>
      </c>
    </row>
    <row r="66" spans="1:1" x14ac:dyDescent="0.25">
      <c r="A66" s="1">
        <v>66</v>
      </c>
    </row>
    <row r="67" spans="1:1" x14ac:dyDescent="0.25">
      <c r="A67" s="1">
        <v>67</v>
      </c>
    </row>
    <row r="68" spans="1:1" x14ac:dyDescent="0.25">
      <c r="A68" s="1">
        <v>68</v>
      </c>
    </row>
    <row r="69" spans="1:1" x14ac:dyDescent="0.25">
      <c r="A69" s="1">
        <v>69</v>
      </c>
    </row>
    <row r="70" spans="1:1" x14ac:dyDescent="0.25">
      <c r="A70" s="1">
        <v>70</v>
      </c>
    </row>
    <row r="71" spans="1:1" x14ac:dyDescent="0.25">
      <c r="A71" s="1">
        <v>71</v>
      </c>
    </row>
    <row r="72" spans="1:1" x14ac:dyDescent="0.25">
      <c r="A72" s="1">
        <v>72</v>
      </c>
    </row>
    <row r="73" spans="1:1" x14ac:dyDescent="0.25">
      <c r="A73" s="1">
        <v>73</v>
      </c>
    </row>
    <row r="74" spans="1:1" x14ac:dyDescent="0.25">
      <c r="A74" s="1">
        <v>74</v>
      </c>
    </row>
    <row r="75" spans="1:1" x14ac:dyDescent="0.25">
      <c r="A75" s="1">
        <v>75</v>
      </c>
    </row>
    <row r="76" spans="1:1" x14ac:dyDescent="0.25">
      <c r="A76" s="1">
        <v>76</v>
      </c>
    </row>
    <row r="77" spans="1:1" x14ac:dyDescent="0.25">
      <c r="A77" s="1">
        <v>77</v>
      </c>
    </row>
    <row r="78" spans="1:1" x14ac:dyDescent="0.25">
      <c r="A78" s="1">
        <v>78</v>
      </c>
    </row>
    <row r="79" spans="1:1" x14ac:dyDescent="0.25">
      <c r="A79" s="1">
        <v>79</v>
      </c>
    </row>
    <row r="80" spans="1:1" x14ac:dyDescent="0.25">
      <c r="A80" s="1">
        <v>80</v>
      </c>
    </row>
    <row r="81" spans="1:1" x14ac:dyDescent="0.25">
      <c r="A81" s="1">
        <v>81</v>
      </c>
    </row>
    <row r="82" spans="1:1" x14ac:dyDescent="0.25">
      <c r="A82" s="1">
        <v>82</v>
      </c>
    </row>
    <row r="83" spans="1:1" x14ac:dyDescent="0.25">
      <c r="A83" s="1">
        <v>83</v>
      </c>
    </row>
    <row r="84" spans="1:1" x14ac:dyDescent="0.25">
      <c r="A84" s="1">
        <v>84</v>
      </c>
    </row>
    <row r="85" spans="1:1" x14ac:dyDescent="0.25">
      <c r="A85" s="1">
        <v>85</v>
      </c>
    </row>
    <row r="86" spans="1:1" x14ac:dyDescent="0.25">
      <c r="A86" s="1">
        <v>86</v>
      </c>
    </row>
    <row r="87" spans="1:1" x14ac:dyDescent="0.25">
      <c r="A87" s="1">
        <v>87</v>
      </c>
    </row>
    <row r="88" spans="1:1" x14ac:dyDescent="0.25">
      <c r="A88" s="1">
        <v>88</v>
      </c>
    </row>
    <row r="89" spans="1:1" x14ac:dyDescent="0.25">
      <c r="A89" s="1">
        <v>89</v>
      </c>
    </row>
    <row r="90" spans="1:1" x14ac:dyDescent="0.25">
      <c r="A90" s="1">
        <v>90</v>
      </c>
    </row>
    <row r="91" spans="1:1" x14ac:dyDescent="0.25">
      <c r="A91" s="1">
        <v>91</v>
      </c>
    </row>
    <row r="92" spans="1:1" x14ac:dyDescent="0.25">
      <c r="A92" s="1">
        <v>92</v>
      </c>
    </row>
    <row r="93" spans="1:1" x14ac:dyDescent="0.25">
      <c r="A93" s="1">
        <v>93</v>
      </c>
    </row>
    <row r="94" spans="1:1" x14ac:dyDescent="0.25">
      <c r="A94" s="1">
        <v>94</v>
      </c>
    </row>
    <row r="95" spans="1:1" x14ac:dyDescent="0.25">
      <c r="A95" s="1">
        <v>95</v>
      </c>
    </row>
    <row r="96" spans="1:1" x14ac:dyDescent="0.25">
      <c r="A96" s="1">
        <v>96</v>
      </c>
    </row>
    <row r="97" spans="1:1" x14ac:dyDescent="0.25">
      <c r="A97" s="1">
        <v>97</v>
      </c>
    </row>
    <row r="98" spans="1:1" x14ac:dyDescent="0.25">
      <c r="A98" s="1">
        <v>98</v>
      </c>
    </row>
    <row r="99" spans="1:1" x14ac:dyDescent="0.25">
      <c r="A99" s="1">
        <v>99</v>
      </c>
    </row>
    <row r="100" spans="1:1" x14ac:dyDescent="0.25">
      <c r="A100" s="1">
        <v>100</v>
      </c>
    </row>
    <row r="101" spans="1:1" x14ac:dyDescent="0.25">
      <c r="A101" s="1">
        <v>101</v>
      </c>
    </row>
    <row r="102" spans="1:1" x14ac:dyDescent="0.25">
      <c r="A102">
        <v>102</v>
      </c>
    </row>
    <row r="103" spans="1:1" x14ac:dyDescent="0.25">
      <c r="A103">
        <v>103</v>
      </c>
    </row>
    <row r="104" spans="1:1" x14ac:dyDescent="0.25">
      <c r="A104">
        <v>104</v>
      </c>
    </row>
    <row r="105" spans="1:1" x14ac:dyDescent="0.25">
      <c r="A105">
        <v>105</v>
      </c>
    </row>
    <row r="106" spans="1:1" x14ac:dyDescent="0.25">
      <c r="A106">
        <v>106</v>
      </c>
    </row>
    <row r="107" spans="1:1" x14ac:dyDescent="0.25">
      <c r="A107">
        <v>107</v>
      </c>
    </row>
    <row r="108" spans="1:1" x14ac:dyDescent="0.25">
      <c r="A108" s="1">
        <v>108</v>
      </c>
    </row>
    <row r="109" spans="1:1" x14ac:dyDescent="0.25">
      <c r="A109" s="1">
        <v>109</v>
      </c>
    </row>
    <row r="110" spans="1:1" x14ac:dyDescent="0.25">
      <c r="A110">
        <v>110</v>
      </c>
    </row>
    <row r="111" spans="1:1" x14ac:dyDescent="0.25">
      <c r="A111" s="1">
        <v>111</v>
      </c>
    </row>
    <row r="112" spans="1:1" x14ac:dyDescent="0.25">
      <c r="A112" s="1">
        <v>112</v>
      </c>
    </row>
    <row r="113" spans="1:1" x14ac:dyDescent="0.25">
      <c r="A113" s="1">
        <v>113</v>
      </c>
    </row>
    <row r="114" spans="1:1" x14ac:dyDescent="0.25">
      <c r="A114" s="1">
        <v>114</v>
      </c>
    </row>
    <row r="115" spans="1:1" x14ac:dyDescent="0.25">
      <c r="A115" s="1">
        <v>115</v>
      </c>
    </row>
    <row r="116" spans="1:1" x14ac:dyDescent="0.25">
      <c r="A116" s="1">
        <v>116</v>
      </c>
    </row>
    <row r="117" spans="1:1" x14ac:dyDescent="0.25">
      <c r="A117" s="1">
        <v>117</v>
      </c>
    </row>
    <row r="118" spans="1:1" x14ac:dyDescent="0.25">
      <c r="A118" s="1">
        <v>118</v>
      </c>
    </row>
    <row r="119" spans="1:1" x14ac:dyDescent="0.25">
      <c r="A119" s="1">
        <v>119</v>
      </c>
    </row>
    <row r="120" spans="1:1" x14ac:dyDescent="0.25">
      <c r="A120" s="1">
        <v>120</v>
      </c>
    </row>
    <row r="121" spans="1:1" x14ac:dyDescent="0.25">
      <c r="A121" s="1">
        <v>121</v>
      </c>
    </row>
    <row r="122" spans="1:1" x14ac:dyDescent="0.25">
      <c r="A122" s="1">
        <v>122</v>
      </c>
    </row>
    <row r="123" spans="1:1" x14ac:dyDescent="0.25">
      <c r="A123" s="1">
        <v>123</v>
      </c>
    </row>
    <row r="124" spans="1:1" x14ac:dyDescent="0.25">
      <c r="A124" s="1">
        <v>124</v>
      </c>
    </row>
    <row r="125" spans="1:1" x14ac:dyDescent="0.25">
      <c r="A125" s="1">
        <v>125</v>
      </c>
    </row>
    <row r="126" spans="1:1" x14ac:dyDescent="0.25">
      <c r="A126" s="1">
        <v>126</v>
      </c>
    </row>
    <row r="127" spans="1:1" x14ac:dyDescent="0.25">
      <c r="A127" s="1">
        <v>127</v>
      </c>
    </row>
    <row r="128" spans="1:1" x14ac:dyDescent="0.25">
      <c r="A128" s="1">
        <v>128</v>
      </c>
    </row>
    <row r="129" spans="1:1" x14ac:dyDescent="0.25">
      <c r="A129" s="1">
        <v>129</v>
      </c>
    </row>
    <row r="130" spans="1:1" x14ac:dyDescent="0.25">
      <c r="A130" s="1">
        <v>130</v>
      </c>
    </row>
    <row r="131" spans="1:1" x14ac:dyDescent="0.25">
      <c r="A131" s="1">
        <v>131</v>
      </c>
    </row>
    <row r="132" spans="1:1" x14ac:dyDescent="0.25">
      <c r="A132" s="1">
        <v>132</v>
      </c>
    </row>
    <row r="133" spans="1:1" x14ac:dyDescent="0.25">
      <c r="A133" s="1">
        <v>133</v>
      </c>
    </row>
    <row r="134" spans="1:1" x14ac:dyDescent="0.25">
      <c r="A134" s="1">
        <v>134</v>
      </c>
    </row>
    <row r="135" spans="1:1" x14ac:dyDescent="0.25">
      <c r="A135" s="1">
        <v>135</v>
      </c>
    </row>
    <row r="136" spans="1:1" x14ac:dyDescent="0.25">
      <c r="A136" s="1">
        <v>136</v>
      </c>
    </row>
    <row r="137" spans="1:1" x14ac:dyDescent="0.25">
      <c r="A137" s="1">
        <v>137</v>
      </c>
    </row>
    <row r="138" spans="1:1" x14ac:dyDescent="0.25">
      <c r="A138" s="1">
        <v>138</v>
      </c>
    </row>
    <row r="139" spans="1:1" x14ac:dyDescent="0.25">
      <c r="A139" s="1">
        <v>139</v>
      </c>
    </row>
    <row r="140" spans="1:1" x14ac:dyDescent="0.25">
      <c r="A140" s="1">
        <v>140</v>
      </c>
    </row>
    <row r="141" spans="1:1" x14ac:dyDescent="0.25">
      <c r="A141" s="1">
        <v>141</v>
      </c>
    </row>
    <row r="142" spans="1:1" x14ac:dyDescent="0.25">
      <c r="A142" s="1">
        <v>142</v>
      </c>
    </row>
    <row r="143" spans="1:1" x14ac:dyDescent="0.25">
      <c r="A143" s="1">
        <v>143</v>
      </c>
    </row>
    <row r="144" spans="1:1" x14ac:dyDescent="0.25">
      <c r="A144" s="1">
        <v>144</v>
      </c>
    </row>
    <row r="145" spans="1:1" x14ac:dyDescent="0.25">
      <c r="A145" s="1">
        <v>145</v>
      </c>
    </row>
    <row r="146" spans="1:1" x14ac:dyDescent="0.25">
      <c r="A146" s="1">
        <v>146</v>
      </c>
    </row>
    <row r="147" spans="1:1" x14ac:dyDescent="0.25">
      <c r="A147" s="1">
        <v>147</v>
      </c>
    </row>
    <row r="148" spans="1:1" x14ac:dyDescent="0.25">
      <c r="A148" s="1">
        <v>148</v>
      </c>
    </row>
    <row r="149" spans="1:1" x14ac:dyDescent="0.25">
      <c r="A149" s="1">
        <v>149</v>
      </c>
    </row>
    <row r="150" spans="1:1" x14ac:dyDescent="0.25">
      <c r="A150" s="1">
        <v>150</v>
      </c>
    </row>
    <row r="151" spans="1:1" x14ac:dyDescent="0.25">
      <c r="A151" s="1">
        <v>151</v>
      </c>
    </row>
    <row r="152" spans="1:1" x14ac:dyDescent="0.25">
      <c r="A152" s="1">
        <v>152</v>
      </c>
    </row>
    <row r="153" spans="1:1" x14ac:dyDescent="0.25">
      <c r="A153" s="1">
        <v>153</v>
      </c>
    </row>
    <row r="154" spans="1:1" x14ac:dyDescent="0.25">
      <c r="A154" s="1">
        <v>154</v>
      </c>
    </row>
    <row r="155" spans="1:1" x14ac:dyDescent="0.25">
      <c r="A155" s="1">
        <v>155</v>
      </c>
    </row>
    <row r="156" spans="1:1" x14ac:dyDescent="0.25">
      <c r="A156" s="1">
        <v>156</v>
      </c>
    </row>
    <row r="157" spans="1:1" x14ac:dyDescent="0.25">
      <c r="A157" s="1">
        <v>157</v>
      </c>
    </row>
    <row r="158" spans="1:1" x14ac:dyDescent="0.25">
      <c r="A158" s="1">
        <v>158</v>
      </c>
    </row>
    <row r="159" spans="1:1" x14ac:dyDescent="0.25">
      <c r="A159" s="1">
        <v>159</v>
      </c>
    </row>
    <row r="160" spans="1:1" x14ac:dyDescent="0.25">
      <c r="A160" s="1">
        <v>160</v>
      </c>
    </row>
    <row r="161" spans="1:1" x14ac:dyDescent="0.25">
      <c r="A161" s="1">
        <v>161</v>
      </c>
    </row>
    <row r="162" spans="1:1" x14ac:dyDescent="0.25">
      <c r="A162" s="1">
        <v>162</v>
      </c>
    </row>
    <row r="163" spans="1:1" x14ac:dyDescent="0.25">
      <c r="A163" s="1">
        <v>163</v>
      </c>
    </row>
    <row r="164" spans="1:1" x14ac:dyDescent="0.25">
      <c r="A164" s="1">
        <v>164</v>
      </c>
    </row>
    <row r="165" spans="1:1" x14ac:dyDescent="0.25">
      <c r="A165" s="1">
        <v>165</v>
      </c>
    </row>
    <row r="166" spans="1:1" x14ac:dyDescent="0.25">
      <c r="A166" s="1">
        <v>166</v>
      </c>
    </row>
    <row r="167" spans="1:1" x14ac:dyDescent="0.25">
      <c r="A167" s="1">
        <v>167</v>
      </c>
    </row>
    <row r="168" spans="1:1" x14ac:dyDescent="0.25">
      <c r="A168" s="1">
        <v>168</v>
      </c>
    </row>
    <row r="169" spans="1:1" x14ac:dyDescent="0.25">
      <c r="A169" s="1">
        <v>169</v>
      </c>
    </row>
    <row r="170" spans="1:1" x14ac:dyDescent="0.25">
      <c r="A170" s="1">
        <v>170</v>
      </c>
    </row>
    <row r="171" spans="1:1" x14ac:dyDescent="0.25">
      <c r="A171" s="1">
        <v>171</v>
      </c>
    </row>
    <row r="172" spans="1:1" x14ac:dyDescent="0.25">
      <c r="A172" s="1">
        <v>172</v>
      </c>
    </row>
    <row r="173" spans="1:1" x14ac:dyDescent="0.25">
      <c r="A173" s="1">
        <v>173</v>
      </c>
    </row>
    <row r="174" spans="1:1" x14ac:dyDescent="0.25">
      <c r="A174" s="1">
        <v>174</v>
      </c>
    </row>
    <row r="175" spans="1:1" x14ac:dyDescent="0.25">
      <c r="A175" s="1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3"/>
  <sheetViews>
    <sheetView zoomScaleNormal="100" workbookViewId="0">
      <selection activeCell="B28" sqref="B28"/>
    </sheetView>
  </sheetViews>
  <sheetFormatPr defaultColWidth="8.85546875" defaultRowHeight="14.25" x14ac:dyDescent="0.2"/>
  <cols>
    <col min="1" max="1" width="3.42578125" style="64" customWidth="1"/>
    <col min="2" max="2" width="65.42578125" style="60" customWidth="1"/>
    <col min="3" max="3" width="1.42578125" style="64" customWidth="1"/>
    <col min="4" max="4" width="9.42578125" style="64" customWidth="1"/>
    <col min="5" max="5" width="7.85546875" style="76" customWidth="1"/>
    <col min="6" max="6" width="14.42578125" style="75" customWidth="1"/>
    <col min="7" max="7" width="16.140625" style="76" customWidth="1"/>
    <col min="8" max="8" width="10" style="64" customWidth="1"/>
    <col min="9" max="18" width="8.85546875" style="64"/>
    <col min="19" max="16384" width="8.85546875" style="67"/>
  </cols>
  <sheetData>
    <row r="1" spans="1:18" ht="15" thickBot="1" x14ac:dyDescent="0.25"/>
    <row r="2" spans="1:18" ht="18.75" thickBot="1" x14ac:dyDescent="0.3">
      <c r="B2" s="148" t="s">
        <v>30</v>
      </c>
      <c r="C2" s="149"/>
      <c r="D2" s="149"/>
      <c r="E2" s="150"/>
      <c r="F2" s="150"/>
      <c r="G2" s="238">
        <f>SUM(G4+G8+G12)</f>
        <v>0</v>
      </c>
    </row>
    <row r="3" spans="1:18" ht="36.75" thickBot="1" x14ac:dyDescent="0.3">
      <c r="B3" s="151"/>
      <c r="C3" s="152"/>
      <c r="D3" s="153" t="s">
        <v>0</v>
      </c>
      <c r="E3" s="153" t="s">
        <v>1</v>
      </c>
      <c r="F3" s="154" t="s">
        <v>103</v>
      </c>
      <c r="G3" s="155" t="s">
        <v>21</v>
      </c>
    </row>
    <row r="4" spans="1:18" s="163" customFormat="1" ht="15.75" x14ac:dyDescent="0.25">
      <c r="A4" s="162"/>
      <c r="B4" s="239" t="s">
        <v>24</v>
      </c>
      <c r="C4" s="240"/>
      <c r="D4" s="241"/>
      <c r="E4" s="76"/>
      <c r="F4" s="242"/>
      <c r="G4" s="171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</row>
    <row r="5" spans="1:18" x14ac:dyDescent="0.2">
      <c r="B5" s="243" t="s">
        <v>108</v>
      </c>
      <c r="D5" s="244">
        <v>0</v>
      </c>
      <c r="F5" s="76"/>
      <c r="G5" s="171"/>
    </row>
    <row r="6" spans="1:18" x14ac:dyDescent="0.2">
      <c r="B6" s="243" t="s">
        <v>45</v>
      </c>
      <c r="D6" s="244">
        <v>0</v>
      </c>
      <c r="F6" s="76"/>
      <c r="G6" s="170"/>
    </row>
    <row r="7" spans="1:18" x14ac:dyDescent="0.2">
      <c r="B7" s="243" t="s">
        <v>25</v>
      </c>
      <c r="D7" s="244">
        <v>0</v>
      </c>
      <c r="F7" s="76"/>
      <c r="G7" s="170"/>
    </row>
    <row r="8" spans="1:18" ht="15" x14ac:dyDescent="0.25">
      <c r="B8" s="239" t="s">
        <v>127</v>
      </c>
      <c r="D8" s="244"/>
      <c r="F8" s="76"/>
      <c r="G8" s="171"/>
    </row>
    <row r="9" spans="1:18" s="163" customFormat="1" ht="42.75" x14ac:dyDescent="0.2">
      <c r="A9" s="162"/>
      <c r="B9" s="164" t="s">
        <v>26</v>
      </c>
      <c r="C9" s="64"/>
      <c r="D9" s="244">
        <v>0</v>
      </c>
      <c r="E9" s="76"/>
      <c r="F9" s="76"/>
      <c r="G9" s="170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</row>
    <row r="10" spans="1:18" ht="15" x14ac:dyDescent="0.25">
      <c r="B10" s="164" t="s">
        <v>28</v>
      </c>
      <c r="C10" s="240"/>
      <c r="D10" s="245">
        <v>0</v>
      </c>
      <c r="F10" s="76"/>
      <c r="G10" s="170"/>
    </row>
    <row r="11" spans="1:18" ht="15" x14ac:dyDescent="0.25">
      <c r="B11" s="164" t="s">
        <v>27</v>
      </c>
      <c r="C11" s="240"/>
      <c r="D11" s="245">
        <v>0</v>
      </c>
      <c r="F11" s="76"/>
      <c r="G11" s="170"/>
    </row>
    <row r="12" spans="1:18" ht="15" x14ac:dyDescent="0.25">
      <c r="B12" s="246" t="s">
        <v>79</v>
      </c>
      <c r="C12" s="240"/>
      <c r="D12" s="245"/>
      <c r="F12" s="76"/>
      <c r="G12" s="171"/>
    </row>
    <row r="13" spans="1:18" ht="15" x14ac:dyDescent="0.25">
      <c r="B13" s="164" t="s">
        <v>80</v>
      </c>
      <c r="C13" s="240"/>
      <c r="D13" s="245">
        <v>0</v>
      </c>
      <c r="F13" s="76"/>
      <c r="G13" s="170"/>
    </row>
    <row r="14" spans="1:18" s="157" customFormat="1" ht="18.75" thickBot="1" x14ac:dyDescent="0.3">
      <c r="A14" s="156"/>
      <c r="B14" s="166" t="s">
        <v>81</v>
      </c>
      <c r="C14" s="167"/>
      <c r="D14" s="247">
        <v>0</v>
      </c>
      <c r="E14" s="168"/>
      <c r="F14" s="168"/>
      <c r="G14" s="172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</row>
    <row r="15" spans="1:18" ht="15" thickBot="1" x14ac:dyDescent="0.25">
      <c r="B15" s="166"/>
      <c r="C15" s="248"/>
      <c r="D15" s="249"/>
      <c r="E15" s="168"/>
      <c r="F15" s="168"/>
      <c r="G15" s="169"/>
    </row>
    <row r="16" spans="1:18" ht="15" x14ac:dyDescent="0.25">
      <c r="B16" s="5"/>
      <c r="C16" s="2"/>
      <c r="D16" s="2"/>
      <c r="E16" s="51"/>
      <c r="F16" s="51"/>
      <c r="G16" s="51"/>
    </row>
    <row r="17" spans="2:7" s="64" customFormat="1" ht="15" x14ac:dyDescent="0.25">
      <c r="B17" s="5"/>
      <c r="C17" s="2"/>
      <c r="D17" s="2"/>
      <c r="E17" s="51"/>
      <c r="F17" s="51"/>
      <c r="G17" s="51"/>
    </row>
    <row r="18" spans="2:7" s="64" customFormat="1" x14ac:dyDescent="0.2">
      <c r="B18" s="60"/>
      <c r="E18" s="76"/>
      <c r="F18" s="75"/>
      <c r="G18" s="76"/>
    </row>
    <row r="19" spans="2:7" s="64" customFormat="1" x14ac:dyDescent="0.2">
      <c r="B19" s="60"/>
      <c r="E19" s="76"/>
      <c r="F19" s="75"/>
      <c r="G19" s="76"/>
    </row>
    <row r="20" spans="2:7" s="64" customFormat="1" x14ac:dyDescent="0.2">
      <c r="B20" s="60"/>
      <c r="E20" s="76"/>
      <c r="F20" s="75"/>
      <c r="G20" s="76"/>
    </row>
    <row r="21" spans="2:7" s="64" customFormat="1" x14ac:dyDescent="0.2">
      <c r="B21" s="60"/>
      <c r="E21" s="76"/>
      <c r="F21" s="75"/>
      <c r="G21" s="76"/>
    </row>
    <row r="22" spans="2:7" s="64" customFormat="1" x14ac:dyDescent="0.2">
      <c r="B22" s="60"/>
      <c r="E22" s="76"/>
      <c r="F22" s="75"/>
      <c r="G22" s="76"/>
    </row>
    <row r="23" spans="2:7" s="64" customFormat="1" x14ac:dyDescent="0.2">
      <c r="B23" s="60"/>
      <c r="E23" s="76"/>
      <c r="F23" s="75"/>
      <c r="G23" s="7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Dashboard</vt:lpstr>
      <vt:lpstr>Start-Up &amp; Time-Dep. Details</vt:lpstr>
      <vt:lpstr>Labor</vt:lpstr>
      <vt:lpstr>Therapy</vt:lpstr>
      <vt:lpstr>Sheet1</vt:lpstr>
      <vt:lpstr>Testing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Ryan</dc:creator>
  <cp:lastModifiedBy>Danielle Ryan</cp:lastModifiedBy>
  <dcterms:created xsi:type="dcterms:W3CDTF">2019-09-10T19:02:13Z</dcterms:created>
  <dcterms:modified xsi:type="dcterms:W3CDTF">2023-06-12T18:09:33Z</dcterms:modified>
</cp:coreProperties>
</file>